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kimberlyclark-my.sharepoint.com/personal/brayandelangel_perez_kcc_com/Documents/Desktop/"/>
    </mc:Choice>
  </mc:AlternateContent>
  <xr:revisionPtr revIDLastSave="31" documentId="14_{6B5E9760-8BB0-4069-AABC-C482CC3D7252}" xr6:coauthVersionLast="47" xr6:coauthVersionMax="47" xr10:uidLastSave="{050D8D14-DBC5-4E79-BB9F-93B8E0914C42}"/>
  <bookViews>
    <workbookView xWindow="-120" yWindow="-120" windowWidth="29040" windowHeight="15720" xr2:uid="{11901D09-D654-4EF8-B0A5-5E8B53111731}"/>
  </bookViews>
  <sheets>
    <sheet name="IO Puesto" sheetId="1" r:id="rId1"/>
    <sheet name="Listas Desplegables" sheetId="3" r:id="rId2"/>
    <sheet name="Cálculo Nivel de Riesgo" sheetId="2" r:id="rId3"/>
  </sheets>
  <externalReferences>
    <externalReference r:id="rId4"/>
    <externalReference r:id="rId5"/>
  </externalReferences>
  <definedNames>
    <definedName name="_xlnm._FilterDatabase" localSheetId="0" hidden="1">'IO Puesto'!$B$12:$CW$12</definedName>
    <definedName name="_xlnm._FilterDatabase" localSheetId="1" hidden="1">'Listas Desplegables'!$B$4:$AI$12</definedName>
    <definedName name="_xlnm.Print_Area" localSheetId="2">'Cálculo Nivel de Riesgo'!$B$2:$F$41</definedName>
    <definedName name="Cat_Table" localSheetId="2">'[1]Risk Lookup'!#REF!</definedName>
    <definedName name="Cat_Table">'[1]Risk Lookup'!#REF!</definedName>
    <definedName name="FE">'[2]Ref-Risk Calculation'!$A$19:$A$24</definedName>
    <definedName name="Frequency" localSheetId="2">'[1]Risk Lookup'!#REF!</definedName>
    <definedName name="Frequency">'[1]Risk Lookup'!#REF!</definedName>
    <definedName name="Guayas" localSheetId="2">#REF!</definedName>
    <definedName name="Guayas">#REF!</definedName>
    <definedName name="HazID">"$A$2:$A$49"</definedName>
    <definedName name="HS">'[2]Ref-Risk Calculation'!$A$5:$A$11</definedName>
    <definedName name="NA">"EXPLOSIVO"</definedName>
    <definedName name="NP">'[2]Ref-Risk Calculation'!$A$26:$A$30</definedName>
    <definedName name="Pichincha" localSheetId="2">#REF!</definedName>
    <definedName name="Pichincha">#REF!</definedName>
    <definedName name="PL_Index">'[1]Risk Lookup'!$D$5:$D$11</definedName>
    <definedName name="PL_Table" localSheetId="2">'[1]Risk Lookup'!#REF!</definedName>
    <definedName name="PL_Table">'[1]Risk Lookup'!#REF!</definedName>
    <definedName name="PL_Text">'[1]Risk Lookup'!$F$5:$F$11</definedName>
    <definedName name="PO">'[2]Ref-Risk Calculation'!$A$14:$A$17</definedName>
    <definedName name="Probabilty" localSheetId="2">'[1]Risk Lookup'!#REF!</definedName>
    <definedName name="Probabilty">'[1]Risk Lookup'!#REF!</definedName>
    <definedName name="Provincias" localSheetId="2">#REF!</definedName>
    <definedName name="Provincias">#REF!</definedName>
    <definedName name="Risk_Table">'[1]Risk Lookup'!$A$3:$B$6</definedName>
    <definedName name="Severity" localSheetId="2">'[1]Risk Lookup'!#REF!</definedName>
    <definedName name="Severity">'[1]Risk Lookup'!#REF!</definedName>
    <definedName name="YESNO">'[1]Risk Lookup'!#REF!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 l="1"/>
  <c r="G8" i="1"/>
  <c r="D8" i="1"/>
  <c r="BS13" i="1" l="1"/>
  <c r="BV212" i="1"/>
  <c r="BV211" i="1"/>
  <c r="BV210" i="1"/>
  <c r="BV209" i="1"/>
  <c r="BV208" i="1"/>
  <c r="BV207" i="1"/>
  <c r="BV206" i="1"/>
  <c r="BV205" i="1"/>
  <c r="BV204" i="1"/>
  <c r="BV203" i="1"/>
  <c r="BV202" i="1"/>
  <c r="BV201" i="1"/>
  <c r="BV200" i="1"/>
  <c r="BV199" i="1"/>
  <c r="BV198" i="1"/>
  <c r="BV197" i="1"/>
  <c r="BV196" i="1"/>
  <c r="BV195" i="1"/>
  <c r="BV194" i="1"/>
  <c r="BV193" i="1"/>
  <c r="BV192" i="1"/>
  <c r="BV191" i="1"/>
  <c r="BV190" i="1"/>
  <c r="BV189" i="1"/>
  <c r="BV188" i="1"/>
  <c r="BV187" i="1"/>
  <c r="BV186" i="1"/>
  <c r="BV185" i="1"/>
  <c r="BV184" i="1"/>
  <c r="BV183" i="1"/>
  <c r="BV182" i="1"/>
  <c r="BV181" i="1"/>
  <c r="BV180" i="1"/>
  <c r="BV179" i="1"/>
  <c r="BV178" i="1"/>
  <c r="BV177" i="1"/>
  <c r="BV176" i="1"/>
  <c r="BV175" i="1"/>
  <c r="BV174" i="1"/>
  <c r="BV173" i="1"/>
  <c r="BV172" i="1"/>
  <c r="BV171" i="1"/>
  <c r="BV170" i="1"/>
  <c r="BV169" i="1"/>
  <c r="BV168" i="1"/>
  <c r="BV167" i="1"/>
  <c r="BV166" i="1"/>
  <c r="BV165" i="1"/>
  <c r="BV164" i="1"/>
  <c r="BV163" i="1"/>
  <c r="BV162" i="1"/>
  <c r="BV161" i="1"/>
  <c r="BV160" i="1"/>
  <c r="BV159" i="1"/>
  <c r="BV158" i="1"/>
  <c r="BV157" i="1"/>
  <c r="BV156" i="1"/>
  <c r="BV155" i="1"/>
  <c r="BV154" i="1"/>
  <c r="BV153" i="1"/>
  <c r="BV152" i="1"/>
  <c r="BV151" i="1"/>
  <c r="BV150" i="1"/>
  <c r="BV149" i="1"/>
  <c r="BV148" i="1"/>
  <c r="BV147" i="1"/>
  <c r="BV146" i="1"/>
  <c r="BV145" i="1"/>
  <c r="BV144" i="1"/>
  <c r="BV143" i="1"/>
  <c r="BV142" i="1"/>
  <c r="BV141" i="1"/>
  <c r="BV140" i="1"/>
  <c r="BV139" i="1"/>
  <c r="BV138" i="1"/>
  <c r="BV137" i="1"/>
  <c r="BV136" i="1"/>
  <c r="BV135" i="1"/>
  <c r="BV134" i="1"/>
  <c r="BV133" i="1"/>
  <c r="BV132" i="1"/>
  <c r="BV131" i="1"/>
  <c r="BV130" i="1"/>
  <c r="BV129" i="1"/>
  <c r="BV128" i="1"/>
  <c r="BV127" i="1"/>
  <c r="BV126" i="1"/>
  <c r="BV125" i="1"/>
  <c r="BV124" i="1"/>
  <c r="BV123" i="1"/>
  <c r="BV122" i="1"/>
  <c r="BV121" i="1"/>
  <c r="BV120" i="1"/>
  <c r="BV119" i="1"/>
  <c r="BV118" i="1"/>
  <c r="BV117" i="1"/>
  <c r="BV116" i="1"/>
  <c r="BV115" i="1"/>
  <c r="BV114" i="1"/>
  <c r="BV113" i="1"/>
  <c r="BV112" i="1"/>
  <c r="BV111" i="1"/>
  <c r="BV110" i="1"/>
  <c r="BV109" i="1"/>
  <c r="BV108" i="1"/>
  <c r="BV107" i="1"/>
  <c r="BV106" i="1"/>
  <c r="BV105" i="1"/>
  <c r="BV104" i="1"/>
  <c r="BV103" i="1"/>
  <c r="BV102" i="1"/>
  <c r="BV101" i="1"/>
  <c r="BV100" i="1"/>
  <c r="BV99" i="1"/>
  <c r="BV98" i="1"/>
  <c r="BV97" i="1"/>
  <c r="BV96" i="1"/>
  <c r="BV95" i="1"/>
  <c r="BV94" i="1"/>
  <c r="BV93" i="1"/>
  <c r="BV92" i="1"/>
  <c r="BV91" i="1"/>
  <c r="BV90" i="1"/>
  <c r="BV89" i="1"/>
  <c r="BV88" i="1"/>
  <c r="BV87" i="1"/>
  <c r="BV86" i="1"/>
  <c r="BV85" i="1"/>
  <c r="BV84" i="1"/>
  <c r="BV83" i="1"/>
  <c r="BV82" i="1"/>
  <c r="BV81" i="1"/>
  <c r="BV80" i="1"/>
  <c r="BV79" i="1"/>
  <c r="BV78" i="1"/>
  <c r="BV77" i="1"/>
  <c r="BV76" i="1"/>
  <c r="BV75" i="1"/>
  <c r="BV74" i="1"/>
  <c r="BV73" i="1"/>
  <c r="BV72" i="1"/>
  <c r="BV71" i="1"/>
  <c r="BV70" i="1"/>
  <c r="BV69" i="1"/>
  <c r="BV68" i="1"/>
  <c r="BV67" i="1"/>
  <c r="BV66" i="1"/>
  <c r="BV65" i="1"/>
  <c r="BV64" i="1"/>
  <c r="BV63" i="1"/>
  <c r="BV62" i="1"/>
  <c r="BV61" i="1"/>
  <c r="BV60" i="1"/>
  <c r="BV59" i="1"/>
  <c r="BV58" i="1"/>
  <c r="BV57" i="1"/>
  <c r="BV56" i="1"/>
  <c r="BV55" i="1"/>
  <c r="BV54" i="1"/>
  <c r="BV53" i="1"/>
  <c r="BV52" i="1"/>
  <c r="BV51" i="1"/>
  <c r="BV50" i="1"/>
  <c r="BV49" i="1"/>
  <c r="BV48" i="1"/>
  <c r="BV47" i="1"/>
  <c r="BV46" i="1"/>
  <c r="BV45" i="1"/>
  <c r="BV44" i="1"/>
  <c r="BV43" i="1"/>
  <c r="BV42" i="1"/>
  <c r="BV41" i="1"/>
  <c r="BV40" i="1"/>
  <c r="BV39" i="1"/>
  <c r="BV38" i="1"/>
  <c r="BV37" i="1"/>
  <c r="BV36" i="1"/>
  <c r="BV35" i="1"/>
  <c r="BV34" i="1"/>
  <c r="BV33" i="1"/>
  <c r="BV32" i="1"/>
  <c r="BV31" i="1"/>
  <c r="BV30" i="1"/>
  <c r="BV29" i="1"/>
  <c r="BV28" i="1"/>
  <c r="BV27" i="1"/>
  <c r="BV26" i="1"/>
  <c r="BV25" i="1"/>
  <c r="BV24" i="1"/>
  <c r="BV23" i="1"/>
  <c r="BV22" i="1"/>
  <c r="BV21" i="1"/>
  <c r="BV20" i="1"/>
  <c r="BV19" i="1"/>
  <c r="BV18" i="1"/>
  <c r="BV17" i="1"/>
  <c r="BV16" i="1"/>
  <c r="BV15" i="1"/>
  <c r="BV14" i="1"/>
  <c r="BV13" i="1"/>
  <c r="BM212" i="1"/>
  <c r="BM211" i="1"/>
  <c r="BM210" i="1"/>
  <c r="BM209" i="1"/>
  <c r="BM208" i="1"/>
  <c r="BM207" i="1"/>
  <c r="BM206" i="1"/>
  <c r="BM205" i="1"/>
  <c r="BM204" i="1"/>
  <c r="BM203" i="1"/>
  <c r="BM202" i="1"/>
  <c r="BM201" i="1"/>
  <c r="BM200" i="1"/>
  <c r="BM199" i="1"/>
  <c r="BM198" i="1"/>
  <c r="BM197" i="1"/>
  <c r="BM196" i="1"/>
  <c r="BM195" i="1"/>
  <c r="BM194" i="1"/>
  <c r="BM193" i="1"/>
  <c r="BM192" i="1"/>
  <c r="BM191" i="1"/>
  <c r="BM190" i="1"/>
  <c r="BM189" i="1"/>
  <c r="BM188" i="1"/>
  <c r="BM187" i="1"/>
  <c r="BM186" i="1"/>
  <c r="BM185" i="1"/>
  <c r="BM184" i="1"/>
  <c r="BM183" i="1"/>
  <c r="BM182" i="1"/>
  <c r="BM181" i="1"/>
  <c r="BM180" i="1"/>
  <c r="BM179" i="1"/>
  <c r="BM178" i="1"/>
  <c r="BM177" i="1"/>
  <c r="BM176" i="1"/>
  <c r="BM175" i="1"/>
  <c r="BM174" i="1"/>
  <c r="BM173" i="1"/>
  <c r="BM172" i="1"/>
  <c r="BM171" i="1"/>
  <c r="BM170" i="1"/>
  <c r="BM169" i="1"/>
  <c r="BM168" i="1"/>
  <c r="BM167" i="1"/>
  <c r="BM166" i="1"/>
  <c r="BM165" i="1"/>
  <c r="BM164" i="1"/>
  <c r="BM163" i="1"/>
  <c r="BM162" i="1"/>
  <c r="BM161" i="1"/>
  <c r="BM160" i="1"/>
  <c r="BM159" i="1"/>
  <c r="BM158" i="1"/>
  <c r="BM157" i="1"/>
  <c r="BM156" i="1"/>
  <c r="BM155" i="1"/>
  <c r="BM154" i="1"/>
  <c r="BM153" i="1"/>
  <c r="BM152" i="1"/>
  <c r="BM151" i="1"/>
  <c r="BM150" i="1"/>
  <c r="BM149" i="1"/>
  <c r="BM148" i="1"/>
  <c r="BM147" i="1"/>
  <c r="BM146" i="1"/>
  <c r="BM145" i="1"/>
  <c r="BM144" i="1"/>
  <c r="BM143" i="1"/>
  <c r="BM142" i="1"/>
  <c r="BM141" i="1"/>
  <c r="BM140" i="1"/>
  <c r="BM139" i="1"/>
  <c r="BM138" i="1"/>
  <c r="BM137" i="1"/>
  <c r="BM136" i="1"/>
  <c r="BM135" i="1"/>
  <c r="BM134" i="1"/>
  <c r="BM133" i="1"/>
  <c r="BM132" i="1"/>
  <c r="BM131" i="1"/>
  <c r="BM130" i="1"/>
  <c r="BM129" i="1"/>
  <c r="BM128" i="1"/>
  <c r="BM127" i="1"/>
  <c r="BM126" i="1"/>
  <c r="BM125" i="1"/>
  <c r="BM124" i="1"/>
  <c r="BM123" i="1"/>
  <c r="BM122" i="1"/>
  <c r="BM121" i="1"/>
  <c r="BM120" i="1"/>
  <c r="BM119" i="1"/>
  <c r="BM118" i="1"/>
  <c r="BM117" i="1"/>
  <c r="BM116" i="1"/>
  <c r="BM115" i="1"/>
  <c r="BM114" i="1"/>
  <c r="BM113" i="1"/>
  <c r="BM112" i="1"/>
  <c r="BM111" i="1"/>
  <c r="BM110" i="1"/>
  <c r="BM109" i="1"/>
  <c r="BM108" i="1"/>
  <c r="BM107" i="1"/>
  <c r="BM106" i="1"/>
  <c r="BM105" i="1"/>
  <c r="BM104" i="1"/>
  <c r="BM103" i="1"/>
  <c r="BM102" i="1"/>
  <c r="BM101" i="1"/>
  <c r="BM100" i="1"/>
  <c r="BM99" i="1"/>
  <c r="BM98" i="1"/>
  <c r="BM97" i="1"/>
  <c r="BM96" i="1"/>
  <c r="BM95" i="1"/>
  <c r="BM94" i="1"/>
  <c r="BM93" i="1"/>
  <c r="BM92" i="1"/>
  <c r="BM91" i="1"/>
  <c r="BM90" i="1"/>
  <c r="BM89" i="1"/>
  <c r="BM88" i="1"/>
  <c r="BM87" i="1"/>
  <c r="BM86" i="1"/>
  <c r="BM85" i="1"/>
  <c r="BM84" i="1"/>
  <c r="BM83" i="1"/>
  <c r="BM82" i="1"/>
  <c r="BM81" i="1"/>
  <c r="BM80" i="1"/>
  <c r="BM79" i="1"/>
  <c r="BM78" i="1"/>
  <c r="BM77" i="1"/>
  <c r="BM76" i="1"/>
  <c r="BM75" i="1"/>
  <c r="BM74" i="1"/>
  <c r="BM73" i="1"/>
  <c r="BM72" i="1"/>
  <c r="BM71" i="1"/>
  <c r="BM70" i="1"/>
  <c r="BM69" i="1"/>
  <c r="BM68" i="1"/>
  <c r="BM67" i="1"/>
  <c r="BM66" i="1"/>
  <c r="BM65" i="1"/>
  <c r="BM64" i="1"/>
  <c r="BM63" i="1"/>
  <c r="BM62" i="1"/>
  <c r="BM61" i="1"/>
  <c r="BM60" i="1"/>
  <c r="BM59" i="1"/>
  <c r="BM58" i="1"/>
  <c r="BM57" i="1"/>
  <c r="BM56" i="1"/>
  <c r="BM55" i="1"/>
  <c r="BM54" i="1"/>
  <c r="BM53" i="1"/>
  <c r="BM52" i="1"/>
  <c r="BM51" i="1"/>
  <c r="BM50" i="1"/>
  <c r="BM49" i="1"/>
  <c r="BM48" i="1"/>
  <c r="BM47" i="1"/>
  <c r="BM46" i="1"/>
  <c r="BM45" i="1"/>
  <c r="BM44" i="1"/>
  <c r="BM43" i="1"/>
  <c r="BM42" i="1"/>
  <c r="BM41" i="1"/>
  <c r="BM40" i="1"/>
  <c r="BM39" i="1"/>
  <c r="BM38" i="1"/>
  <c r="BM37" i="1"/>
  <c r="BM36" i="1"/>
  <c r="BM35" i="1"/>
  <c r="BM34" i="1"/>
  <c r="BM33" i="1"/>
  <c r="BM32" i="1"/>
  <c r="BM31" i="1"/>
  <c r="BM30" i="1"/>
  <c r="BM29" i="1"/>
  <c r="BM28" i="1"/>
  <c r="BM27" i="1"/>
  <c r="BM26" i="1"/>
  <c r="BM25" i="1"/>
  <c r="BM24" i="1"/>
  <c r="BM23" i="1"/>
  <c r="BM22" i="1"/>
  <c r="BM21" i="1"/>
  <c r="BM20" i="1"/>
  <c r="BM19" i="1"/>
  <c r="BM18" i="1"/>
  <c r="BM17" i="1"/>
  <c r="BM16" i="1"/>
  <c r="BM15" i="1"/>
  <c r="BM14" i="1"/>
  <c r="BM13" i="1"/>
  <c r="BS212" i="1"/>
  <c r="BS211" i="1"/>
  <c r="BS210" i="1"/>
  <c r="BS209" i="1"/>
  <c r="BS208" i="1"/>
  <c r="BS207" i="1"/>
  <c r="BS206" i="1"/>
  <c r="BS205" i="1"/>
  <c r="BS204" i="1"/>
  <c r="BS203" i="1"/>
  <c r="BS202" i="1"/>
  <c r="BS201" i="1"/>
  <c r="BS200" i="1"/>
  <c r="BS199" i="1"/>
  <c r="BS198" i="1"/>
  <c r="BS197" i="1"/>
  <c r="BS196" i="1"/>
  <c r="BS195" i="1"/>
  <c r="BS194" i="1"/>
  <c r="BS193" i="1"/>
  <c r="BS192" i="1"/>
  <c r="BS191" i="1"/>
  <c r="BS190" i="1"/>
  <c r="BS189" i="1"/>
  <c r="BS188" i="1"/>
  <c r="BS187" i="1"/>
  <c r="BS186" i="1"/>
  <c r="BS185" i="1"/>
  <c r="BS184" i="1"/>
  <c r="BS183" i="1"/>
  <c r="BS182" i="1"/>
  <c r="BS181" i="1"/>
  <c r="BS180" i="1"/>
  <c r="BS179" i="1"/>
  <c r="BS178" i="1"/>
  <c r="BS177" i="1"/>
  <c r="BS176" i="1"/>
  <c r="BS175" i="1"/>
  <c r="BS174" i="1"/>
  <c r="BS173" i="1"/>
  <c r="BS172" i="1"/>
  <c r="BS171" i="1"/>
  <c r="BS170" i="1"/>
  <c r="BS169" i="1"/>
  <c r="BS168" i="1"/>
  <c r="BS167" i="1"/>
  <c r="BS166" i="1"/>
  <c r="BS165" i="1"/>
  <c r="BS164" i="1"/>
  <c r="BS163" i="1"/>
  <c r="BS162" i="1"/>
  <c r="BS161" i="1"/>
  <c r="BS160" i="1"/>
  <c r="BS159" i="1"/>
  <c r="BS158" i="1"/>
  <c r="BS157" i="1"/>
  <c r="BS156" i="1"/>
  <c r="BS155" i="1"/>
  <c r="BS154" i="1"/>
  <c r="BS153" i="1"/>
  <c r="BS152" i="1"/>
  <c r="BS151" i="1"/>
  <c r="BS150" i="1"/>
  <c r="BS149" i="1"/>
  <c r="BS148" i="1"/>
  <c r="BS147" i="1"/>
  <c r="BS146" i="1"/>
  <c r="BS145" i="1"/>
  <c r="BS144" i="1"/>
  <c r="BS143" i="1"/>
  <c r="BS142" i="1"/>
  <c r="BS141" i="1"/>
  <c r="BS140" i="1"/>
  <c r="BS139" i="1"/>
  <c r="BS138" i="1"/>
  <c r="BS137" i="1"/>
  <c r="BS136" i="1"/>
  <c r="BS135" i="1"/>
  <c r="BS134" i="1"/>
  <c r="BS133" i="1"/>
  <c r="BS132" i="1"/>
  <c r="BS131" i="1"/>
  <c r="BS130" i="1"/>
  <c r="BS129" i="1"/>
  <c r="BS128" i="1"/>
  <c r="BS127" i="1"/>
  <c r="BS126" i="1"/>
  <c r="BS125" i="1"/>
  <c r="BS124" i="1"/>
  <c r="BS123" i="1"/>
  <c r="BS122" i="1"/>
  <c r="BS121" i="1"/>
  <c r="BS120" i="1"/>
  <c r="BS119" i="1"/>
  <c r="BS118" i="1"/>
  <c r="BS117" i="1"/>
  <c r="BS116" i="1"/>
  <c r="BS115" i="1"/>
  <c r="BS114" i="1"/>
  <c r="BS113" i="1"/>
  <c r="BS112" i="1"/>
  <c r="BS111" i="1"/>
  <c r="BS110" i="1"/>
  <c r="BS109" i="1"/>
  <c r="BS108" i="1"/>
  <c r="BS107" i="1"/>
  <c r="BS106" i="1"/>
  <c r="BS105" i="1"/>
  <c r="BS104" i="1"/>
  <c r="BS103" i="1"/>
  <c r="BS102" i="1"/>
  <c r="BS101" i="1"/>
  <c r="BS100" i="1"/>
  <c r="BS99" i="1"/>
  <c r="BS98" i="1"/>
  <c r="BS97" i="1"/>
  <c r="BS96" i="1"/>
  <c r="BS95" i="1"/>
  <c r="BS94" i="1"/>
  <c r="BS93" i="1"/>
  <c r="BS92" i="1"/>
  <c r="BS91" i="1"/>
  <c r="BS90" i="1"/>
  <c r="BS89" i="1"/>
  <c r="BS88" i="1"/>
  <c r="BS87" i="1"/>
  <c r="BS86" i="1"/>
  <c r="BS85" i="1"/>
  <c r="BS84" i="1"/>
  <c r="BS83" i="1"/>
  <c r="BS82" i="1"/>
  <c r="BS81" i="1"/>
  <c r="BS80" i="1"/>
  <c r="BS79" i="1"/>
  <c r="BS78" i="1"/>
  <c r="BS77" i="1"/>
  <c r="BS76" i="1"/>
  <c r="BS75" i="1"/>
  <c r="BS74" i="1"/>
  <c r="BS73" i="1"/>
  <c r="BS72" i="1"/>
  <c r="BS71" i="1"/>
  <c r="BS70" i="1"/>
  <c r="BS69" i="1"/>
  <c r="BS68" i="1"/>
  <c r="BS67" i="1"/>
  <c r="BS66" i="1"/>
  <c r="BS65" i="1"/>
  <c r="BS64" i="1"/>
  <c r="BS63" i="1"/>
  <c r="BS62" i="1"/>
  <c r="BS61" i="1"/>
  <c r="BS60" i="1"/>
  <c r="BS59" i="1"/>
  <c r="BS58" i="1"/>
  <c r="BS57" i="1"/>
  <c r="BS56" i="1"/>
  <c r="BS55" i="1"/>
  <c r="BS54" i="1"/>
  <c r="BS53" i="1"/>
  <c r="BS52" i="1"/>
  <c r="BS51" i="1"/>
  <c r="BS50" i="1"/>
  <c r="BS49" i="1"/>
  <c r="BS48" i="1"/>
  <c r="BS47" i="1"/>
  <c r="BS46" i="1"/>
  <c r="BS45" i="1"/>
  <c r="BS44" i="1"/>
  <c r="BS43" i="1"/>
  <c r="BS42" i="1"/>
  <c r="BS41" i="1"/>
  <c r="BS40" i="1"/>
  <c r="BS39" i="1"/>
  <c r="BS38" i="1"/>
  <c r="BS37" i="1"/>
  <c r="BS36" i="1"/>
  <c r="BS35" i="1"/>
  <c r="BS34" i="1"/>
  <c r="BS33" i="1"/>
  <c r="BS32" i="1"/>
  <c r="BS31" i="1"/>
  <c r="BS30" i="1"/>
  <c r="BS29" i="1"/>
  <c r="BS28" i="1"/>
  <c r="BS27" i="1"/>
  <c r="BS26" i="1"/>
  <c r="BS25" i="1"/>
  <c r="BS24" i="1"/>
  <c r="BS23" i="1"/>
  <c r="BS22" i="1"/>
  <c r="BS21" i="1"/>
  <c r="BS20" i="1"/>
  <c r="BS19" i="1"/>
  <c r="BS18" i="1"/>
  <c r="BS17" i="1"/>
  <c r="BS16" i="1"/>
  <c r="BS15" i="1"/>
  <c r="BS14" i="1"/>
  <c r="BQ212" i="1"/>
  <c r="BQ211" i="1"/>
  <c r="BQ210" i="1"/>
  <c r="BQ209" i="1"/>
  <c r="BQ208" i="1"/>
  <c r="BQ207" i="1"/>
  <c r="BQ206" i="1"/>
  <c r="BQ205" i="1"/>
  <c r="BQ204" i="1"/>
  <c r="BQ203" i="1"/>
  <c r="BQ202" i="1"/>
  <c r="BQ201" i="1"/>
  <c r="BQ200" i="1"/>
  <c r="BQ199" i="1"/>
  <c r="BQ198" i="1"/>
  <c r="BQ197" i="1"/>
  <c r="BQ196" i="1"/>
  <c r="BQ195" i="1"/>
  <c r="BQ194" i="1"/>
  <c r="BQ193" i="1"/>
  <c r="BQ192" i="1"/>
  <c r="BQ191" i="1"/>
  <c r="BQ190" i="1"/>
  <c r="BQ189" i="1"/>
  <c r="BQ188" i="1"/>
  <c r="BQ187" i="1"/>
  <c r="BQ186" i="1"/>
  <c r="BQ185" i="1"/>
  <c r="BQ184" i="1"/>
  <c r="BQ183" i="1"/>
  <c r="BQ182" i="1"/>
  <c r="BQ181" i="1"/>
  <c r="BQ180" i="1"/>
  <c r="BQ179" i="1"/>
  <c r="BQ178" i="1"/>
  <c r="BQ177" i="1"/>
  <c r="BQ176" i="1"/>
  <c r="BQ175" i="1"/>
  <c r="BQ174" i="1"/>
  <c r="BQ173" i="1"/>
  <c r="BQ172" i="1"/>
  <c r="BQ171" i="1"/>
  <c r="BQ170" i="1"/>
  <c r="BQ169" i="1"/>
  <c r="BQ168" i="1"/>
  <c r="BQ167" i="1"/>
  <c r="BQ166" i="1"/>
  <c r="BQ165" i="1"/>
  <c r="BQ164" i="1"/>
  <c r="BQ163" i="1"/>
  <c r="BQ162" i="1"/>
  <c r="BQ161" i="1"/>
  <c r="BQ160" i="1"/>
  <c r="BQ159" i="1"/>
  <c r="BQ158" i="1"/>
  <c r="BQ157" i="1"/>
  <c r="BQ156" i="1"/>
  <c r="BQ155" i="1"/>
  <c r="BQ154" i="1"/>
  <c r="BQ153" i="1"/>
  <c r="BQ152" i="1"/>
  <c r="BQ151" i="1"/>
  <c r="BQ150" i="1"/>
  <c r="BQ149" i="1"/>
  <c r="BQ148" i="1"/>
  <c r="BQ147" i="1"/>
  <c r="BQ146" i="1"/>
  <c r="BQ145" i="1"/>
  <c r="BQ144" i="1"/>
  <c r="BQ143" i="1"/>
  <c r="BQ142" i="1"/>
  <c r="BQ141" i="1"/>
  <c r="BQ140" i="1"/>
  <c r="BQ139" i="1"/>
  <c r="BQ138" i="1"/>
  <c r="BQ137" i="1"/>
  <c r="BQ136" i="1"/>
  <c r="BQ135" i="1"/>
  <c r="BQ134" i="1"/>
  <c r="BQ133" i="1"/>
  <c r="BQ132" i="1"/>
  <c r="BQ131" i="1"/>
  <c r="BQ130" i="1"/>
  <c r="BQ129" i="1"/>
  <c r="BQ128" i="1"/>
  <c r="BQ127" i="1"/>
  <c r="BQ126" i="1"/>
  <c r="BQ125" i="1"/>
  <c r="BQ124" i="1"/>
  <c r="BQ123" i="1"/>
  <c r="BQ122" i="1"/>
  <c r="BQ121" i="1"/>
  <c r="BQ120" i="1"/>
  <c r="BQ119" i="1"/>
  <c r="BQ118" i="1"/>
  <c r="BQ117" i="1"/>
  <c r="BQ116" i="1"/>
  <c r="BQ115" i="1"/>
  <c r="BQ114" i="1"/>
  <c r="BQ113" i="1"/>
  <c r="BQ112" i="1"/>
  <c r="BQ111" i="1"/>
  <c r="BQ110" i="1"/>
  <c r="BQ109" i="1"/>
  <c r="BQ108" i="1"/>
  <c r="BQ107" i="1"/>
  <c r="BQ106" i="1"/>
  <c r="BQ105" i="1"/>
  <c r="BQ104" i="1"/>
  <c r="BQ103" i="1"/>
  <c r="BQ102" i="1"/>
  <c r="BQ101" i="1"/>
  <c r="BQ100" i="1"/>
  <c r="BQ99" i="1"/>
  <c r="BQ98" i="1"/>
  <c r="BQ97" i="1"/>
  <c r="BQ96" i="1"/>
  <c r="BQ95" i="1"/>
  <c r="BQ94" i="1"/>
  <c r="BQ93" i="1"/>
  <c r="BQ92" i="1"/>
  <c r="BQ91" i="1"/>
  <c r="BQ90" i="1"/>
  <c r="BQ89" i="1"/>
  <c r="BQ88" i="1"/>
  <c r="BQ87" i="1"/>
  <c r="BQ86" i="1"/>
  <c r="BQ85" i="1"/>
  <c r="BQ84" i="1"/>
  <c r="BQ83" i="1"/>
  <c r="BQ82" i="1"/>
  <c r="BQ81" i="1"/>
  <c r="BQ80" i="1"/>
  <c r="BQ79" i="1"/>
  <c r="BQ78" i="1"/>
  <c r="BQ77" i="1"/>
  <c r="BQ76" i="1"/>
  <c r="BQ75" i="1"/>
  <c r="BQ74" i="1"/>
  <c r="BQ73" i="1"/>
  <c r="BQ72" i="1"/>
  <c r="BQ71" i="1"/>
  <c r="BQ70" i="1"/>
  <c r="BQ69" i="1"/>
  <c r="BQ68" i="1"/>
  <c r="BQ67" i="1"/>
  <c r="BQ66" i="1"/>
  <c r="BQ65" i="1"/>
  <c r="BQ64" i="1"/>
  <c r="BQ63" i="1"/>
  <c r="BQ62" i="1"/>
  <c r="BQ61" i="1"/>
  <c r="BQ60" i="1"/>
  <c r="BQ59" i="1"/>
  <c r="BQ58" i="1"/>
  <c r="BQ57" i="1"/>
  <c r="BQ56" i="1"/>
  <c r="BQ55" i="1"/>
  <c r="BQ54" i="1"/>
  <c r="BQ53" i="1"/>
  <c r="BQ52" i="1"/>
  <c r="BQ51" i="1"/>
  <c r="BQ50" i="1"/>
  <c r="BQ49" i="1"/>
  <c r="BQ48" i="1"/>
  <c r="BQ47" i="1"/>
  <c r="BQ46" i="1"/>
  <c r="BQ45" i="1"/>
  <c r="BQ44" i="1"/>
  <c r="BQ43" i="1"/>
  <c r="BQ42" i="1"/>
  <c r="BQ41" i="1"/>
  <c r="BQ40" i="1"/>
  <c r="BQ39" i="1"/>
  <c r="BQ38" i="1"/>
  <c r="BQ37" i="1"/>
  <c r="BQ36" i="1"/>
  <c r="BQ35" i="1"/>
  <c r="BQ34" i="1"/>
  <c r="BQ33" i="1"/>
  <c r="BQ32" i="1"/>
  <c r="BQ31" i="1"/>
  <c r="BQ30" i="1"/>
  <c r="BQ29" i="1"/>
  <c r="BQ28" i="1"/>
  <c r="BQ27" i="1"/>
  <c r="BQ26" i="1"/>
  <c r="BQ25" i="1"/>
  <c r="BQ24" i="1"/>
  <c r="BQ23" i="1"/>
  <c r="BQ22" i="1"/>
  <c r="BQ21" i="1"/>
  <c r="BQ20" i="1"/>
  <c r="BQ19" i="1"/>
  <c r="BQ18" i="1"/>
  <c r="BQ17" i="1"/>
  <c r="BQ16" i="1"/>
  <c r="BQ15" i="1"/>
  <c r="BQ14" i="1"/>
  <c r="BQ13" i="1"/>
  <c r="BO212" i="1"/>
  <c r="BO211" i="1"/>
  <c r="BO210" i="1"/>
  <c r="BO209" i="1"/>
  <c r="BO208" i="1"/>
  <c r="BO207" i="1"/>
  <c r="BO206" i="1"/>
  <c r="BO205" i="1"/>
  <c r="BO204" i="1"/>
  <c r="BO203" i="1"/>
  <c r="BO202" i="1"/>
  <c r="BO201" i="1"/>
  <c r="BO200" i="1"/>
  <c r="BO199" i="1"/>
  <c r="BO198" i="1"/>
  <c r="BO197" i="1"/>
  <c r="BO196" i="1"/>
  <c r="BO195" i="1"/>
  <c r="BO194" i="1"/>
  <c r="BO193" i="1"/>
  <c r="BO192" i="1"/>
  <c r="BO191" i="1"/>
  <c r="BO190" i="1"/>
  <c r="BO189" i="1"/>
  <c r="BO188" i="1"/>
  <c r="BO187" i="1"/>
  <c r="BO186" i="1"/>
  <c r="BO185" i="1"/>
  <c r="BO184" i="1"/>
  <c r="BO183" i="1"/>
  <c r="BO182" i="1"/>
  <c r="BO181" i="1"/>
  <c r="BO180" i="1"/>
  <c r="BO179" i="1"/>
  <c r="BO178" i="1"/>
  <c r="BO177" i="1"/>
  <c r="BO176" i="1"/>
  <c r="BO175" i="1"/>
  <c r="BO174" i="1"/>
  <c r="BO173" i="1"/>
  <c r="BO172" i="1"/>
  <c r="BO171" i="1"/>
  <c r="BO170" i="1"/>
  <c r="BO169" i="1"/>
  <c r="BO168" i="1"/>
  <c r="BO167" i="1"/>
  <c r="BO166" i="1"/>
  <c r="BO165" i="1"/>
  <c r="BO164" i="1"/>
  <c r="BO163" i="1"/>
  <c r="BO162" i="1"/>
  <c r="BO161" i="1"/>
  <c r="BO160" i="1"/>
  <c r="BO159" i="1"/>
  <c r="BO158" i="1"/>
  <c r="BO157" i="1"/>
  <c r="BO156" i="1"/>
  <c r="BO155" i="1"/>
  <c r="BO154" i="1"/>
  <c r="BO153" i="1"/>
  <c r="BO152" i="1"/>
  <c r="BO151" i="1"/>
  <c r="BO150" i="1"/>
  <c r="BO149" i="1"/>
  <c r="BO148" i="1"/>
  <c r="BO147" i="1"/>
  <c r="BO146" i="1"/>
  <c r="BO145" i="1"/>
  <c r="BO144" i="1"/>
  <c r="BO143" i="1"/>
  <c r="BO142" i="1"/>
  <c r="BO141" i="1"/>
  <c r="BO140" i="1"/>
  <c r="BO139" i="1"/>
  <c r="BO138" i="1"/>
  <c r="BO137" i="1"/>
  <c r="BO136" i="1"/>
  <c r="BO135" i="1"/>
  <c r="BO134" i="1"/>
  <c r="BO133" i="1"/>
  <c r="BO132" i="1"/>
  <c r="BO131" i="1"/>
  <c r="BO130" i="1"/>
  <c r="BO129" i="1"/>
  <c r="BO128" i="1"/>
  <c r="BO127" i="1"/>
  <c r="BO126" i="1"/>
  <c r="BO125" i="1"/>
  <c r="BO124" i="1"/>
  <c r="BO123" i="1"/>
  <c r="BO122" i="1"/>
  <c r="BO121" i="1"/>
  <c r="BO120" i="1"/>
  <c r="BO119" i="1"/>
  <c r="BO118" i="1"/>
  <c r="BO117" i="1"/>
  <c r="BO116" i="1"/>
  <c r="BO115" i="1"/>
  <c r="BO114" i="1"/>
  <c r="BO113" i="1"/>
  <c r="BO112" i="1"/>
  <c r="BO111" i="1"/>
  <c r="BO110" i="1"/>
  <c r="BO109" i="1"/>
  <c r="BO108" i="1"/>
  <c r="BO107" i="1"/>
  <c r="BO106" i="1"/>
  <c r="BO105" i="1"/>
  <c r="BO104" i="1"/>
  <c r="BO103" i="1"/>
  <c r="BO102" i="1"/>
  <c r="BO101" i="1"/>
  <c r="BO100" i="1"/>
  <c r="BO99" i="1"/>
  <c r="BO98" i="1"/>
  <c r="BO97" i="1"/>
  <c r="BO96" i="1"/>
  <c r="BO95" i="1"/>
  <c r="BO94" i="1"/>
  <c r="BO93" i="1"/>
  <c r="BO92" i="1"/>
  <c r="BO91" i="1"/>
  <c r="BO90" i="1"/>
  <c r="BO89" i="1"/>
  <c r="BO88" i="1"/>
  <c r="BO87" i="1"/>
  <c r="BO86" i="1"/>
  <c r="BO85" i="1"/>
  <c r="BO84" i="1"/>
  <c r="BO83" i="1"/>
  <c r="BO82" i="1"/>
  <c r="BO81" i="1"/>
  <c r="BO80" i="1"/>
  <c r="BO79" i="1"/>
  <c r="BO78" i="1"/>
  <c r="BO77" i="1"/>
  <c r="BO76" i="1"/>
  <c r="BO75" i="1"/>
  <c r="BO74" i="1"/>
  <c r="BO73" i="1"/>
  <c r="BO72" i="1"/>
  <c r="BO71" i="1"/>
  <c r="BO70" i="1"/>
  <c r="BO69" i="1"/>
  <c r="BO68" i="1"/>
  <c r="BO67" i="1"/>
  <c r="BO66" i="1"/>
  <c r="BO65" i="1"/>
  <c r="BO64" i="1"/>
  <c r="BO63" i="1"/>
  <c r="BO62" i="1"/>
  <c r="BO61" i="1"/>
  <c r="BO60" i="1"/>
  <c r="BO59" i="1"/>
  <c r="BO58" i="1"/>
  <c r="BO57" i="1"/>
  <c r="BO56" i="1"/>
  <c r="BO55" i="1"/>
  <c r="BO54" i="1"/>
  <c r="BO53" i="1"/>
  <c r="BO52" i="1"/>
  <c r="BO51" i="1"/>
  <c r="BO50" i="1"/>
  <c r="BO49" i="1"/>
  <c r="BO48" i="1"/>
  <c r="BO47" i="1"/>
  <c r="BO46" i="1"/>
  <c r="BO45" i="1"/>
  <c r="BO44" i="1"/>
  <c r="BO43" i="1"/>
  <c r="BO42" i="1"/>
  <c r="BO41" i="1"/>
  <c r="BO40" i="1"/>
  <c r="BO39" i="1"/>
  <c r="BO38" i="1"/>
  <c r="BO37" i="1"/>
  <c r="BO36" i="1"/>
  <c r="BO35" i="1"/>
  <c r="BO34" i="1"/>
  <c r="BO33" i="1"/>
  <c r="BO32" i="1"/>
  <c r="BO31" i="1"/>
  <c r="BO30" i="1"/>
  <c r="BO29" i="1"/>
  <c r="BO28" i="1"/>
  <c r="BO27" i="1"/>
  <c r="BO26" i="1"/>
  <c r="BO25" i="1"/>
  <c r="BO24" i="1"/>
  <c r="BO23" i="1"/>
  <c r="BO22" i="1"/>
  <c r="BO21" i="1"/>
  <c r="BO20" i="1"/>
  <c r="BO19" i="1"/>
  <c r="BO18" i="1"/>
  <c r="BO17" i="1"/>
  <c r="BO16" i="1"/>
  <c r="BO15" i="1"/>
  <c r="BO14" i="1"/>
  <c r="BO13" i="1"/>
  <c r="BT143" i="1" l="1"/>
  <c r="BU143" i="1" s="1"/>
  <c r="BT207" i="1"/>
  <c r="BU207" i="1" s="1"/>
  <c r="BT111" i="1"/>
  <c r="BU111" i="1" s="1"/>
  <c r="BT175" i="1"/>
  <c r="BU175" i="1" s="1"/>
  <c r="CU13" i="1"/>
  <c r="F8" i="1"/>
  <c r="BT19" i="1"/>
  <c r="BU19" i="1" s="1"/>
  <c r="BT131" i="1"/>
  <c r="BU131" i="1" s="1"/>
  <c r="BT163" i="1"/>
  <c r="BU163" i="1" s="1"/>
  <c r="BT179" i="1"/>
  <c r="BU179" i="1" s="1"/>
  <c r="BT195" i="1"/>
  <c r="BU195" i="1" s="1"/>
  <c r="BT56" i="1"/>
  <c r="BU56" i="1" s="1"/>
  <c r="BT104" i="1"/>
  <c r="BU104" i="1" s="1"/>
  <c r="BT100" i="1"/>
  <c r="BU100" i="1" s="1"/>
  <c r="BT26" i="1"/>
  <c r="BU26" i="1" s="1"/>
  <c r="BT202" i="1"/>
  <c r="BU202" i="1" s="1"/>
  <c r="BT43" i="1"/>
  <c r="BU43" i="1" s="1"/>
  <c r="BT211" i="1"/>
  <c r="BU211" i="1" s="1"/>
  <c r="BT115" i="1"/>
  <c r="BU115" i="1" s="1"/>
  <c r="BT147" i="1"/>
  <c r="BU147" i="1" s="1"/>
  <c r="BT138" i="1"/>
  <c r="BU138" i="1" s="1"/>
  <c r="BT106" i="1"/>
  <c r="BU106" i="1" s="1"/>
  <c r="BT170" i="1"/>
  <c r="BU170" i="1" s="1"/>
  <c r="BT127" i="1"/>
  <c r="BU127" i="1" s="1"/>
  <c r="BT159" i="1"/>
  <c r="BU159" i="1" s="1"/>
  <c r="BT191" i="1"/>
  <c r="BU191" i="1" s="1"/>
  <c r="BT24" i="1"/>
  <c r="BU24" i="1" s="1"/>
  <c r="BT81" i="1"/>
  <c r="BU81" i="1" s="1"/>
  <c r="BT121" i="1"/>
  <c r="BU121" i="1" s="1"/>
  <c r="BT137" i="1"/>
  <c r="BU137" i="1" s="1"/>
  <c r="BT153" i="1"/>
  <c r="BU153" i="1" s="1"/>
  <c r="BT169" i="1"/>
  <c r="BU169" i="1" s="1"/>
  <c r="BT185" i="1"/>
  <c r="BU185" i="1" s="1"/>
  <c r="BT201" i="1"/>
  <c r="BU201" i="1" s="1"/>
  <c r="BT18" i="1"/>
  <c r="BU18" i="1" s="1"/>
  <c r="BT50" i="1"/>
  <c r="BU50" i="1" s="1"/>
  <c r="BT58" i="1"/>
  <c r="BU58" i="1" s="1"/>
  <c r="BT122" i="1"/>
  <c r="BU122" i="1" s="1"/>
  <c r="BT154" i="1"/>
  <c r="BU154" i="1" s="1"/>
  <c r="BT186" i="1"/>
  <c r="BU186" i="1" s="1"/>
  <c r="BT51" i="1"/>
  <c r="BU51" i="1" s="1"/>
  <c r="BT75" i="1"/>
  <c r="BU75" i="1" s="1"/>
  <c r="BT72" i="1"/>
  <c r="BU72" i="1" s="1"/>
  <c r="BT160" i="1"/>
  <c r="BU160" i="1" s="1"/>
  <c r="BT90" i="1"/>
  <c r="BU90" i="1" s="1"/>
  <c r="BT210" i="1"/>
  <c r="BU210" i="1" s="1"/>
  <c r="BT27" i="1"/>
  <c r="BU27" i="1" s="1"/>
  <c r="BT35" i="1"/>
  <c r="BU35" i="1" s="1"/>
  <c r="BT59" i="1"/>
  <c r="BU59" i="1" s="1"/>
  <c r="BT67" i="1"/>
  <c r="BU67" i="1" s="1"/>
  <c r="BT83" i="1"/>
  <c r="BU83" i="1" s="1"/>
  <c r="BT91" i="1"/>
  <c r="BU91" i="1" s="1"/>
  <c r="BT99" i="1"/>
  <c r="BU99" i="1" s="1"/>
  <c r="BT107" i="1"/>
  <c r="BU107" i="1" s="1"/>
  <c r="BT123" i="1"/>
  <c r="BU123" i="1" s="1"/>
  <c r="BT139" i="1"/>
  <c r="BU139" i="1" s="1"/>
  <c r="BT155" i="1"/>
  <c r="BU155" i="1" s="1"/>
  <c r="BT171" i="1"/>
  <c r="BU171" i="1" s="1"/>
  <c r="BT187" i="1"/>
  <c r="BU187" i="1" s="1"/>
  <c r="BT203" i="1"/>
  <c r="BU203" i="1" s="1"/>
  <c r="BT112" i="1"/>
  <c r="BU112" i="1" s="1"/>
  <c r="BT136" i="1"/>
  <c r="BU136" i="1" s="1"/>
  <c r="BT168" i="1"/>
  <c r="BU168" i="1" s="1"/>
  <c r="BT200" i="1"/>
  <c r="BU200" i="1" s="1"/>
  <c r="BT208" i="1"/>
  <c r="BU208" i="1" s="1"/>
  <c r="BT74" i="1"/>
  <c r="BU74" i="1" s="1"/>
  <c r="BT130" i="1"/>
  <c r="BU130" i="1" s="1"/>
  <c r="BT194" i="1"/>
  <c r="BU194" i="1" s="1"/>
  <c r="BT20" i="1"/>
  <c r="BU20" i="1" s="1"/>
  <c r="BT28" i="1"/>
  <c r="BU28" i="1" s="1"/>
  <c r="BT36" i="1"/>
  <c r="BU36" i="1" s="1"/>
  <c r="BT44" i="1"/>
  <c r="BU44" i="1" s="1"/>
  <c r="BT52" i="1"/>
  <c r="BU52" i="1" s="1"/>
  <c r="BT60" i="1"/>
  <c r="BU60" i="1" s="1"/>
  <c r="BT68" i="1"/>
  <c r="BU68" i="1" s="1"/>
  <c r="BT76" i="1"/>
  <c r="BU76" i="1" s="1"/>
  <c r="BT84" i="1"/>
  <c r="BU84" i="1" s="1"/>
  <c r="BT92" i="1"/>
  <c r="BU92" i="1" s="1"/>
  <c r="BT108" i="1"/>
  <c r="BU108" i="1" s="1"/>
  <c r="BT116" i="1"/>
  <c r="BU116" i="1" s="1"/>
  <c r="BT124" i="1"/>
  <c r="BU124" i="1" s="1"/>
  <c r="BT132" i="1"/>
  <c r="BU132" i="1" s="1"/>
  <c r="BT140" i="1"/>
  <c r="BU140" i="1" s="1"/>
  <c r="BT148" i="1"/>
  <c r="BU148" i="1" s="1"/>
  <c r="BT156" i="1"/>
  <c r="BU156" i="1" s="1"/>
  <c r="BT164" i="1"/>
  <c r="BU164" i="1" s="1"/>
  <c r="BT172" i="1"/>
  <c r="BU172" i="1" s="1"/>
  <c r="BT180" i="1"/>
  <c r="BU180" i="1" s="1"/>
  <c r="BT188" i="1"/>
  <c r="BU188" i="1" s="1"/>
  <c r="BT196" i="1"/>
  <c r="BU196" i="1" s="1"/>
  <c r="BT204" i="1"/>
  <c r="BU204" i="1" s="1"/>
  <c r="BT212" i="1"/>
  <c r="BU212" i="1" s="1"/>
  <c r="BT64" i="1"/>
  <c r="BU64" i="1" s="1"/>
  <c r="BT120" i="1"/>
  <c r="BU120" i="1" s="1"/>
  <c r="BT152" i="1"/>
  <c r="BU152" i="1" s="1"/>
  <c r="BT192" i="1"/>
  <c r="BU192" i="1" s="1"/>
  <c r="BT66" i="1"/>
  <c r="BU66" i="1" s="1"/>
  <c r="BT82" i="1"/>
  <c r="BU82" i="1" s="1"/>
  <c r="BT178" i="1"/>
  <c r="BU178" i="1" s="1"/>
  <c r="BT21" i="1"/>
  <c r="BU21" i="1" s="1"/>
  <c r="BT29" i="1"/>
  <c r="BU29" i="1" s="1"/>
  <c r="BT37" i="1"/>
  <c r="BU37" i="1" s="1"/>
  <c r="BT45" i="1"/>
  <c r="BU45" i="1" s="1"/>
  <c r="BT53" i="1"/>
  <c r="BU53" i="1" s="1"/>
  <c r="BT61" i="1"/>
  <c r="BU61" i="1" s="1"/>
  <c r="BT69" i="1"/>
  <c r="BU69" i="1" s="1"/>
  <c r="BT77" i="1"/>
  <c r="BU77" i="1" s="1"/>
  <c r="BT85" i="1"/>
  <c r="BU85" i="1" s="1"/>
  <c r="BT93" i="1"/>
  <c r="BU93" i="1" s="1"/>
  <c r="BT101" i="1"/>
  <c r="BU101" i="1" s="1"/>
  <c r="BT109" i="1"/>
  <c r="BU109" i="1" s="1"/>
  <c r="BT117" i="1"/>
  <c r="BU117" i="1" s="1"/>
  <c r="BT125" i="1"/>
  <c r="BU125" i="1" s="1"/>
  <c r="BT133" i="1"/>
  <c r="BU133" i="1" s="1"/>
  <c r="BT141" i="1"/>
  <c r="BU141" i="1" s="1"/>
  <c r="BT149" i="1"/>
  <c r="BU149" i="1" s="1"/>
  <c r="BT157" i="1"/>
  <c r="BU157" i="1" s="1"/>
  <c r="BT165" i="1"/>
  <c r="BU165" i="1" s="1"/>
  <c r="BT173" i="1"/>
  <c r="BU173" i="1" s="1"/>
  <c r="BT181" i="1"/>
  <c r="BU181" i="1" s="1"/>
  <c r="BT189" i="1"/>
  <c r="BU189" i="1" s="1"/>
  <c r="BT197" i="1"/>
  <c r="BU197" i="1" s="1"/>
  <c r="BT205" i="1"/>
  <c r="BU205" i="1" s="1"/>
  <c r="BT32" i="1"/>
  <c r="BU32" i="1" s="1"/>
  <c r="BT88" i="1"/>
  <c r="BU88" i="1" s="1"/>
  <c r="BT144" i="1"/>
  <c r="BU144" i="1" s="1"/>
  <c r="BT184" i="1"/>
  <c r="BU184" i="1" s="1"/>
  <c r="BT42" i="1"/>
  <c r="BU42" i="1" s="1"/>
  <c r="BT98" i="1"/>
  <c r="BU98" i="1" s="1"/>
  <c r="BT162" i="1"/>
  <c r="BU162" i="1" s="1"/>
  <c r="BT22" i="1"/>
  <c r="BU22" i="1" s="1"/>
  <c r="BT30" i="1"/>
  <c r="BU30" i="1" s="1"/>
  <c r="BT38" i="1"/>
  <c r="BU38" i="1" s="1"/>
  <c r="BT46" i="1"/>
  <c r="BU46" i="1" s="1"/>
  <c r="BT54" i="1"/>
  <c r="BU54" i="1" s="1"/>
  <c r="BT62" i="1"/>
  <c r="BU62" i="1" s="1"/>
  <c r="BT70" i="1"/>
  <c r="BU70" i="1" s="1"/>
  <c r="BT78" i="1"/>
  <c r="BU78" i="1" s="1"/>
  <c r="BT86" i="1"/>
  <c r="BU86" i="1" s="1"/>
  <c r="BT94" i="1"/>
  <c r="BU94" i="1" s="1"/>
  <c r="BT102" i="1"/>
  <c r="BU102" i="1" s="1"/>
  <c r="BT110" i="1"/>
  <c r="BU110" i="1" s="1"/>
  <c r="BT118" i="1"/>
  <c r="BU118" i="1" s="1"/>
  <c r="BT126" i="1"/>
  <c r="BU126" i="1" s="1"/>
  <c r="BT134" i="1"/>
  <c r="BU134" i="1" s="1"/>
  <c r="BT142" i="1"/>
  <c r="BU142" i="1" s="1"/>
  <c r="BT150" i="1"/>
  <c r="BU150" i="1" s="1"/>
  <c r="BT158" i="1"/>
  <c r="BU158" i="1" s="1"/>
  <c r="BT166" i="1"/>
  <c r="BU166" i="1" s="1"/>
  <c r="BT174" i="1"/>
  <c r="BU174" i="1" s="1"/>
  <c r="BT182" i="1"/>
  <c r="BU182" i="1" s="1"/>
  <c r="BT190" i="1"/>
  <c r="BU190" i="1" s="1"/>
  <c r="BT198" i="1"/>
  <c r="BU198" i="1" s="1"/>
  <c r="BT206" i="1"/>
  <c r="BU206" i="1" s="1"/>
  <c r="BT40" i="1"/>
  <c r="BU40" i="1" s="1"/>
  <c r="BT96" i="1"/>
  <c r="BU96" i="1" s="1"/>
  <c r="BT34" i="1"/>
  <c r="BU34" i="1" s="1"/>
  <c r="BT114" i="1"/>
  <c r="BU114" i="1" s="1"/>
  <c r="BT146" i="1"/>
  <c r="BU146" i="1" s="1"/>
  <c r="BT23" i="1"/>
  <c r="BU23" i="1" s="1"/>
  <c r="BT31" i="1"/>
  <c r="BU31" i="1" s="1"/>
  <c r="BT39" i="1"/>
  <c r="BU39" i="1" s="1"/>
  <c r="BT47" i="1"/>
  <c r="BU47" i="1" s="1"/>
  <c r="BT55" i="1"/>
  <c r="BU55" i="1" s="1"/>
  <c r="BT63" i="1"/>
  <c r="BU63" i="1" s="1"/>
  <c r="BT71" i="1"/>
  <c r="BU71" i="1" s="1"/>
  <c r="BT79" i="1"/>
  <c r="BU79" i="1" s="1"/>
  <c r="BT87" i="1"/>
  <c r="BU87" i="1" s="1"/>
  <c r="BT95" i="1"/>
  <c r="BU95" i="1" s="1"/>
  <c r="BT103" i="1"/>
  <c r="BU103" i="1" s="1"/>
  <c r="BT119" i="1"/>
  <c r="BU119" i="1" s="1"/>
  <c r="BT135" i="1"/>
  <c r="BU135" i="1" s="1"/>
  <c r="BT151" i="1"/>
  <c r="BU151" i="1" s="1"/>
  <c r="BT167" i="1"/>
  <c r="BU167" i="1" s="1"/>
  <c r="BT183" i="1"/>
  <c r="BU183" i="1" s="1"/>
  <c r="BT199" i="1"/>
  <c r="BU199" i="1" s="1"/>
  <c r="BT48" i="1"/>
  <c r="BU48" i="1" s="1"/>
  <c r="BT80" i="1"/>
  <c r="BU80" i="1" s="1"/>
  <c r="BT128" i="1"/>
  <c r="BU128" i="1" s="1"/>
  <c r="BT176" i="1"/>
  <c r="BU176" i="1" s="1"/>
  <c r="BT17" i="1"/>
  <c r="BU17" i="1" s="1"/>
  <c r="BT25" i="1"/>
  <c r="BU25" i="1" s="1"/>
  <c r="BT33" i="1"/>
  <c r="BU33" i="1" s="1"/>
  <c r="BT41" i="1"/>
  <c r="BU41" i="1" s="1"/>
  <c r="BT49" i="1"/>
  <c r="BU49" i="1" s="1"/>
  <c r="BT57" i="1"/>
  <c r="BU57" i="1" s="1"/>
  <c r="BT65" i="1"/>
  <c r="BU65" i="1" s="1"/>
  <c r="BT73" i="1"/>
  <c r="BU73" i="1" s="1"/>
  <c r="BT89" i="1"/>
  <c r="BU89" i="1" s="1"/>
  <c r="BT97" i="1"/>
  <c r="BU97" i="1" s="1"/>
  <c r="BT105" i="1"/>
  <c r="BU105" i="1" s="1"/>
  <c r="BT113" i="1"/>
  <c r="BU113" i="1" s="1"/>
  <c r="BT129" i="1"/>
  <c r="BU129" i="1" s="1"/>
  <c r="BT145" i="1"/>
  <c r="BU145" i="1" s="1"/>
  <c r="BT161" i="1"/>
  <c r="BU161" i="1" s="1"/>
  <c r="BT177" i="1"/>
  <c r="BU177" i="1" s="1"/>
  <c r="BT193" i="1"/>
  <c r="BU193" i="1" s="1"/>
  <c r="BT209" i="1"/>
  <c r="BU209" i="1" s="1"/>
  <c r="BT16" i="1"/>
  <c r="BU16" i="1" s="1"/>
  <c r="BT14" i="1"/>
  <c r="BT15" i="1"/>
  <c r="BU15" i="1" s="1"/>
  <c r="BT13" i="1"/>
  <c r="BU13" i="1" l="1"/>
  <c r="BU14" i="1"/>
  <c r="I8" i="1"/>
  <c r="J8" i="1" l="1"/>
</calcChain>
</file>

<file path=xl/sharedStrings.xml><?xml version="1.0" encoding="utf-8"?>
<sst xmlns="http://schemas.openxmlformats.org/spreadsheetml/2006/main" count="5030" uniqueCount="4467">
  <si>
    <t>SEVERIDAD</t>
  </si>
  <si>
    <t>PROBABILIDAD</t>
  </si>
  <si>
    <t>FRECUENCIA</t>
  </si>
  <si>
    <t># PERSONAS EXPUESTAS</t>
  </si>
  <si>
    <t xml:space="preserve">IDENTIFICACIÓN </t>
  </si>
  <si>
    <t>UBICACIÓN</t>
  </si>
  <si>
    <t>DEPARTAMENTO</t>
  </si>
  <si>
    <t>SECCIÓN</t>
  </si>
  <si>
    <t xml:space="preserve">Puesto de Trabajo: </t>
  </si>
  <si>
    <t>NIVEL DE RIESGO</t>
  </si>
  <si>
    <t>CLASE DE RIESGO</t>
  </si>
  <si>
    <t>MÁQUINA / EQUIPO</t>
  </si>
  <si>
    <t>EVALUACIÓN DEL RIESGO</t>
  </si>
  <si>
    <t>TAREAS DEL PUESTO</t>
  </si>
  <si>
    <t>TIPO</t>
  </si>
  <si>
    <t>PUESTOS APLICABLES</t>
  </si>
  <si>
    <t>ESCENARIOS DE RIESGO</t>
  </si>
  <si>
    <t>OPERATIVOS Y DE CONTINUIDAD DE PROCESO</t>
  </si>
  <si>
    <t>SEGURIDAD Y SALUD</t>
  </si>
  <si>
    <t>AMBIENTALES</t>
  </si>
  <si>
    <t>CALIDAD</t>
  </si>
  <si>
    <t>CATEGORÍA CENTINELA</t>
  </si>
  <si>
    <t>PERMISOS PARA TRABAJOS PELIGROSOS</t>
  </si>
  <si>
    <t>TAREA CON ENERGÍA PELIGROSA NO CONTROLADA</t>
  </si>
  <si>
    <t>ENERGÍAS PELIGROSAS</t>
  </si>
  <si>
    <t>BLOQUEO HELP</t>
  </si>
  <si>
    <t>QUÍMICOS</t>
  </si>
  <si>
    <t>MAQUINARIA</t>
  </si>
  <si>
    <t>PASO DE GUÍA</t>
  </si>
  <si>
    <t>HERRAMIENTAS</t>
  </si>
  <si>
    <t>USO DE HERRAMIENTA MANUAL</t>
  </si>
  <si>
    <t>HERRAMIENTAS ELÉCTRICAS</t>
  </si>
  <si>
    <t>FÍSICOS</t>
  </si>
  <si>
    <t>ENERGÍAS INVOLUCRADAS</t>
  </si>
  <si>
    <t>USO DE JOG</t>
  </si>
  <si>
    <t>USO DE PRODUCTOS QUÍMICOS</t>
  </si>
  <si>
    <t>TRASVASE DE PRODUCTOS</t>
  </si>
  <si>
    <t>POTENCIAL DE DERRAMES</t>
  </si>
  <si>
    <t>GENERACIÓN DE RESIDUOS PELIGROSOS</t>
  </si>
  <si>
    <t>ZONA ANATÓMICA AFECTADA / EQUIPO DE PROTECCIÓN PERSONAL REQUERIDO / TIPO DE RIESGO EN FUNCIÓN DE LA ACTIVIDAD</t>
  </si>
  <si>
    <t>Ejemplos
Seguridad y Salud Ocupacional</t>
  </si>
  <si>
    <t>CENTINELA</t>
  </si>
  <si>
    <t>Fatalidad</t>
  </si>
  <si>
    <t>Fatalidad / Muerte de una o más personas  (incluidas enfermedades ocupacionales terminales).</t>
  </si>
  <si>
    <t>Tarea centinela UHET, riesgo de muerte debido a las interacciones de peatones y vehículos, trabajo en espacio confinado con peligro H2S, elevación crítica, caida de techo de 9 m.</t>
  </si>
  <si>
    <t>A</t>
  </si>
  <si>
    <t>Mayor Irreversible</t>
  </si>
  <si>
    <t>Pérdidas graves de dos miembros, ambos ojos, ambas manos, ambos pies o seria y permanente enfermedad (pérdida permanente de funciones respiratorias, pérdida de audición por encima de la media, enfermedades no terminales).  Completa pérdida de piel/quemaduras de tercer grado &gt;9% del cuerpo.</t>
  </si>
  <si>
    <t>Máquina con un potencial de amputación (condicón), exposición a un arco eléctrico de alta energía, pérdida auditiva leve debido a una exposición al ruido alto.</t>
  </si>
  <si>
    <t>Pérdida de un miembro/ojo, una mano un pie. Pérdida parcial de piel/quemaduras del segundo grado &gt;9% del cuerpo.</t>
  </si>
  <si>
    <t>Atrapado en transmisión (alto torque) - amputación de parte del cuerpo que se introduce al punto de atrapamiento. Quemaduras en pecho y brazos por vapor a alta presión @ 15 psi / 96° C.</t>
  </si>
  <si>
    <t>Menor Irreversible</t>
  </si>
  <si>
    <t>Pérdida de dedos (mano/pie), fractura de un hueso mayor (ej. cráneo, brazo, espalda, pelvis, pierna, costilla) o menores enfermedades permanentes (ej. pérdida auditiva ligera). Perdida de piel/quemaduras de tercer grado &lt;9% del cuerpo.</t>
  </si>
  <si>
    <t>Atrapado en la correa de distribución (alto torque) - amputación de los dedos. Caer desde una altura inferior a 1 pie (0,3 m) sobre una superficie dura. Deslizamientos, tropiezos y caídas a nivel del suelo, o escaleras (caída contenida por barandillas).</t>
  </si>
  <si>
    <t>B</t>
  </si>
  <si>
    <t>Mayor Reversible</t>
  </si>
  <si>
    <t>Fractura de un hueso menor (dedo de la mano, mano, dedo del pie, pie) o una enfermedad menor temporal (ej., contusión, torcedura o esguince) Parcial perdida de piel o quemaduras entre el 1% a 9% del cuerpo.</t>
  </si>
  <si>
    <t>Atrapado en la transmisión de la correa (alto torque) - fractura del hueso dependiendo del tamaño de la brecha y la tensión. Uso de cortador.</t>
  </si>
  <si>
    <t>Menor Reversible</t>
  </si>
  <si>
    <t>Heridas, enfermedad menor, perdida de piel o quemadura &lt;1% del cuerpo</t>
  </si>
  <si>
    <t>Laceración sin sutura, contracción muscular, quemadura de dedo debido a altas temperaturas exposición: 155 F durante 1 segundo.</t>
  </si>
  <si>
    <t>C</t>
  </si>
  <si>
    <t>Bajo</t>
  </si>
  <si>
    <t>Arañazos, rasguños, golpes o ligeras quemaduras superficiales.</t>
  </si>
  <si>
    <t>Acceso al peligro es muy posible (sin controles)</t>
  </si>
  <si>
    <t>Cierto; 100% de las situaciones.  Es un riesgo tan obvio que podría causa una lesión inmediatamente a la persona que llega a estar en contacto con el peligro. Contacto claro (partes del cuerpo con la zona de peligro). También incluye condiciones donde exista casi el 100% de posibilidad de sufrir el accidente.</t>
  </si>
  <si>
    <t>La falta de control del riesgo es obvia que causaría la consecuencia inmediatamente de que una persona se expusiera al peligro.  También incluye condiciones en las que hay casi el 100% de probabilidades de sufrir la consecuencia.</t>
  </si>
  <si>
    <t>Acceso al peligro es posible</t>
  </si>
  <si>
    <t>Probable; sin sorpresa, 60% de probabilidad.  El accidente puede suceder si factores añadidos o concurrentes pueden precipitarlo, pero es improbable que suceda sin ellos. El peligro más un factor adicional como los efectos de la vibración, viento, factor humano</t>
  </si>
  <si>
    <t>La ocurrencia de la consecuencia es probable (60% chances/probabilidad); no es sorprendente debido a un control limitado sobre la exposición. La exposición y la consecuencia pueden ocurrir si factores adicionales la precipitan, pero es poco probable que suceda sin ellos.</t>
  </si>
  <si>
    <t>Acceso al peligro obstruido</t>
  </si>
  <si>
    <t>Posible pero inusual. 25% probabilidad. En presencia de otros factores, puede ocurrir el accidente, pero la probabilidad es baja. Por ejemplo: falla del puente grúa cuando se está levantando una bobina.</t>
  </si>
  <si>
    <t xml:space="preserve">La exposición es posible, pero inusual (25% chances/probabilidad) - Si había otros factores, esta consecuencia podría ocurrir, pero la probabilidad es baja. La exposición puede ocurrir, pero por lo general en presencia de otros factores.  El uso indebido o el fracaso es típico. </t>
  </si>
  <si>
    <t>Acceso al peligro muy obstruido (combinación de controles y efectivos)</t>
  </si>
  <si>
    <t>Casi imposible - posible solo bajo condiciones extremas.</t>
  </si>
  <si>
    <t>La probabilidad de fallo de los controles de exposición es casi imposible debido a la eficacia del control. La exposición al peligro/impacto es posible en condiciones extremas/deliberadas.  Uno debe superar varios controles, o varios errores deben estar presentes para dar lugar a la exposición.</t>
  </si>
  <si>
    <t>FRECUENCIA DE EXPOSICIÓN</t>
  </si>
  <si>
    <t>Anual</t>
  </si>
  <si>
    <t>Mensual, una vez por mes o menos de una vez por semana.</t>
  </si>
  <si>
    <t>Semanal, una vez por semana o menos de una vez por día.</t>
  </si>
  <si>
    <t>Diario, una vez por día o menos de una vez por hora.</t>
  </si>
  <si>
    <t>Cada hora, una vez por hora o menos que constantemente.</t>
  </si>
  <si>
    <t>Constantemente</t>
  </si>
  <si>
    <t>Tipo de Riesgo</t>
  </si>
  <si>
    <t>Resultado</t>
  </si>
  <si>
    <t>Acciones Requeridas</t>
  </si>
  <si>
    <t xml:space="preserve">Respuesta a acciones </t>
  </si>
  <si>
    <t xml:space="preserve">Riesgo Aceptable    </t>
  </si>
  <si>
    <t>0 a 5</t>
  </si>
  <si>
    <t>Presenta un pequeño riesgo a la salud y seguridad.</t>
  </si>
  <si>
    <t>Este nivel de riesgo pude ser tolerable. Acciones especificas y pasos para reducir el riesgo residual en este nivel quedan a discreción de la planta.</t>
  </si>
  <si>
    <t>Riesgo Bajo</t>
  </si>
  <si>
    <t>&gt;5 a 50</t>
  </si>
  <si>
    <t>Los peligros requieren más medidas de control. Riesgos de este nivel requieren planes temporales para ser implementados inmediatamente. (Por ejemplo, comunicados oficiales para todos los trabajadores y/o protecciones temporales), seguidos de planes de eliminación o mitigación permanente deben considerarse.</t>
  </si>
  <si>
    <t xml:space="preserve">Riesgos en este nivel deben contar con planes desarrollados para mitigar y reducir el riesgo en un plazo de 45 días.  Implementación de mitigación a exposiciones a riesgo debe estar completada en un plazo de 90 días, a menos que los costos sean desproporcionados con respecto a los beneficios. </t>
  </si>
  <si>
    <t>Riesgo Alto</t>
  </si>
  <si>
    <t>&gt;50 a 500</t>
  </si>
  <si>
    <t xml:space="preserve">Peligro potencial el cual requiere la implementación urgente de medidas de control. Riesgos de este nivel requieren planes temporales para ser implementados inmediatamente. (Ejemplo, notificaciones oficiales a todos los trabajadores y/o protecciones temporales (ej: notificaciones oficiales para los usuarios y protecciones temporales). Se requiere establecer planes de mitigación de riesgos permanentemente de forma consecutiva. </t>
  </si>
  <si>
    <t>Riesgos en este nivel deben contar con un plan desarrollado para eliminar, y/o minimizar el riesgo y definir el proceso de reducción del nivel de riesgo en un plazo de 15 días. Acciones correctivas deben ser completadas en un plazo de 30 días; a menos que, los costos sean desproporcionados con respecto a los beneficios. Necesidades de tiempo adicional para las modificaciones o entregas del equipo.</t>
  </si>
  <si>
    <t>Riesgo Inaceptable</t>
  </si>
  <si>
    <t xml:space="preserve">&gt;500 </t>
  </si>
  <si>
    <t>Inaceptable continuar el funcionamiento con este nivel. Los riesgos de este nivel requieren un plan de acción. Para desarrollarse han de tener la aprobación del Director de la fábrica  (Planificados en 1 día)</t>
  </si>
  <si>
    <t>Inmediato, el trabajo/tarea debe ser suspendida hasta que el riesgo sea reducido por debajo de este nivel.</t>
  </si>
  <si>
    <t>PERSONAS EXPUESTAS</t>
  </si>
  <si>
    <t>1-2 personas</t>
  </si>
  <si>
    <t>3-7 personas</t>
  </si>
  <si>
    <t>8-15 personas</t>
  </si>
  <si>
    <t>16-50 personas</t>
  </si>
  <si>
    <t>más de 50 personas</t>
  </si>
  <si>
    <t>CABEZA</t>
  </si>
  <si>
    <t>ROSTRO</t>
  </si>
  <si>
    <t>OJOS</t>
  </si>
  <si>
    <t>OIDOS</t>
  </si>
  <si>
    <t>BRAZOS</t>
  </si>
  <si>
    <t>MANOS</t>
  </si>
  <si>
    <t>APARATO RESPITATORIO</t>
  </si>
  <si>
    <t>TRONCO</t>
  </si>
  <si>
    <t>ESPECIAL</t>
  </si>
  <si>
    <t>USO DE HERRAMIENTA DE CORTE</t>
  </si>
  <si>
    <t>HERRAMIENTAS ESPECIALES</t>
  </si>
  <si>
    <t>CONTROL DOCUMENTAL</t>
  </si>
  <si>
    <t>REVISIÓN #</t>
  </si>
  <si>
    <t>RUTINARIA</t>
  </si>
  <si>
    <t>NO RUTINARIA</t>
  </si>
  <si>
    <t>#</t>
  </si>
  <si>
    <t>COMPLETAR PARA EL SITIO</t>
  </si>
  <si>
    <t>PRODUCTO TERMINADO</t>
  </si>
  <si>
    <t>SERVICIOS</t>
  </si>
  <si>
    <t xml:space="preserve">MANTENIMIENTO ELÉCTRICO </t>
  </si>
  <si>
    <t>VIGILANCIA</t>
  </si>
  <si>
    <t>COMEDOR</t>
  </si>
  <si>
    <t>ADMINISTRATIVO</t>
  </si>
  <si>
    <t>MÁQUINA/EQUIPO</t>
  </si>
  <si>
    <t xml:space="preserve">Fecha Actualización: </t>
  </si>
  <si>
    <t>Operador de Montacargas</t>
  </si>
  <si>
    <t>PUESTOS APLICABLES 1</t>
  </si>
  <si>
    <t>PUESTOS APLICABLES 2</t>
  </si>
  <si>
    <t>PUESTOS APLICABLES 3</t>
  </si>
  <si>
    <t>PUESTOS APLICABLES 4</t>
  </si>
  <si>
    <t>PUESTOS APLICABLES 5</t>
  </si>
  <si>
    <t>VERIFICADOR DE EJECUCIÓN</t>
  </si>
  <si>
    <t>Puesto 
Verificador 
(de Ejecución)</t>
  </si>
  <si>
    <t>Puesto 2</t>
  </si>
  <si>
    <t>Puesto 3</t>
  </si>
  <si>
    <t>Puesto 4</t>
  </si>
  <si>
    <t>Puesto 5</t>
  </si>
  <si>
    <t>AYUDANTE</t>
  </si>
  <si>
    <t>OPERADOR</t>
  </si>
  <si>
    <t>CONDUCTOR</t>
  </si>
  <si>
    <t>Mayor Irreversible severo</t>
  </si>
  <si>
    <r>
      <t xml:space="preserve">   </t>
    </r>
    <r>
      <rPr>
        <sz val="22"/>
        <color theme="1" tint="0.249977111117893"/>
        <rFont val="Arial Black"/>
        <family val="2"/>
      </rPr>
      <t xml:space="preserve">  IO </t>
    </r>
    <r>
      <rPr>
        <sz val="22"/>
        <color theme="1"/>
        <rFont val="Arial Black"/>
        <family val="2"/>
      </rPr>
      <t>- Inventario y Análisis de Riesgos en Operaciones por Puesto Operativo de Trabajo</t>
    </r>
  </si>
  <si>
    <t>NO MODIFICAR</t>
  </si>
  <si>
    <t>Casi imposible accesar al peligro, solo bajo condiciones extremas</t>
  </si>
  <si>
    <t>100% Posibilidad de Lesión y Acceso Libre al Peligro por ausencia de controles</t>
  </si>
  <si>
    <t>25% Posibilidad de Lesión y Acceso al Peligro por deficiencias en Controles Administrativos y de ingeniería</t>
  </si>
  <si>
    <t>60% Posibilidad de Lesión y Acceso posible al Peligro depende de Controles Administrativos</t>
  </si>
  <si>
    <t>Cada hora</t>
  </si>
  <si>
    <t>Diario</t>
  </si>
  <si>
    <t>Semanal</t>
  </si>
  <si>
    <t>Mensual</t>
  </si>
  <si>
    <t>#PERSONAS EXPUESTAS</t>
  </si>
  <si>
    <t>1 a 2 Personas</t>
  </si>
  <si>
    <t>3 a 7 Personas</t>
  </si>
  <si>
    <t>8 a 15 Personas</t>
  </si>
  <si>
    <t>16 a 50 Personas</t>
  </si>
  <si>
    <t>Más de 50 Personas</t>
  </si>
  <si>
    <t>Contacto con Electricidad</t>
  </si>
  <si>
    <t>Contacto con Equipos Energizados</t>
  </si>
  <si>
    <t>Espacios Confinados</t>
  </si>
  <si>
    <t>Incendios y Explosiones</t>
  </si>
  <si>
    <t>Transportación</t>
  </si>
  <si>
    <t>Caídas - Trabajos en Alturas</t>
  </si>
  <si>
    <t>Interacción con Equipo Móvil</t>
  </si>
  <si>
    <t>Caída de Materiales - Maniobras Pesadas</t>
  </si>
  <si>
    <t>Si</t>
  </si>
  <si>
    <t>No</t>
  </si>
  <si>
    <t>Requerido</t>
  </si>
  <si>
    <t>No Requerido</t>
  </si>
  <si>
    <t>ANÁLISIS DE RIESGOS</t>
  </si>
  <si>
    <t xml:space="preserve">
MECÁNICA</t>
  </si>
  <si>
    <t xml:space="preserve">
ELÉCTRICA</t>
  </si>
  <si>
    <t xml:space="preserve">
GRAVEDAD</t>
  </si>
  <si>
    <t xml:space="preserve">
NEUMÁTICA</t>
  </si>
  <si>
    <t xml:space="preserve">
HIDRÁULICA</t>
  </si>
  <si>
    <t xml:space="preserve">
BLOQUEO 
HELP</t>
  </si>
  <si>
    <t xml:space="preserve">
TÉRMICA</t>
  </si>
  <si>
    <t xml:space="preserve">
QUÍMICA</t>
  </si>
  <si>
    <t>RETIRO DE ATASCOS</t>
  </si>
  <si>
    <t xml:space="preserve">
PUNTOS DE ATRAPAMIENTO</t>
  </si>
  <si>
    <t>ERGONOMÍA</t>
  </si>
  <si>
    <t xml:space="preserve">
MANEJO MANUAL DE CARGAS</t>
  </si>
  <si>
    <t xml:space="preserve">
POSTURA</t>
  </si>
  <si>
    <t xml:space="preserve">
ASIENTO Y/O ÁREA DE DESCANSO</t>
  </si>
  <si>
    <t xml:space="preserve">
MOVIMIENTOS REPETITIVOS</t>
  </si>
  <si>
    <t xml:space="preserve">
SUPERFICIES FILOSAS</t>
  </si>
  <si>
    <t xml:space="preserve">
SUPERFICIES CALIENTES</t>
  </si>
  <si>
    <t xml:space="preserve">
FUENTES DE RADIACIÓN</t>
  </si>
  <si>
    <t xml:space="preserve">
CAÍDAS A DIFERENTE NIVEL</t>
  </si>
  <si>
    <t xml:space="preserve">
CAÍDAS AL MISMO NIVEL</t>
  </si>
  <si>
    <t xml:space="preserve">
RUIDO</t>
  </si>
  <si>
    <t xml:space="preserve">
POLVO Y NEBLINAS</t>
  </si>
  <si>
    <t>TRABAJOS CALIENTES</t>
  </si>
  <si>
    <t>TAREAS CON ENERGÍA PELIGROSA PRESENTE</t>
  </si>
  <si>
    <t>BLOQUEO DE GUARDAS Y DISPOSITVOS DE SEGURIDAD</t>
  </si>
  <si>
    <t>MANIOBRAS PESADAS</t>
  </si>
  <si>
    <t>INSTALACIONES ELÉCTRICAS</t>
  </si>
  <si>
    <t>TRABAJOS EN ANDENES</t>
  </si>
  <si>
    <t>EXCAVACIONES</t>
  </si>
  <si>
    <t>AGUAS PROFUNDAS</t>
  </si>
  <si>
    <t>DESCARGA DE QUÍMICOS</t>
  </si>
  <si>
    <t>OPCIONES</t>
  </si>
  <si>
    <t>No Aplica</t>
  </si>
  <si>
    <t>X</t>
  </si>
  <si>
    <t>-</t>
  </si>
  <si>
    <t>FECHA DE ENTRADA EN VIGOR</t>
  </si>
  <si>
    <t>EPP CABEZA</t>
  </si>
  <si>
    <t>EPP OJOS</t>
  </si>
  <si>
    <t>EPP CARA</t>
  </si>
  <si>
    <t>EPP OIDO</t>
  </si>
  <si>
    <t>EPP RESPIRATORIO</t>
  </si>
  <si>
    <t>EPP MANOS</t>
  </si>
  <si>
    <t>EPP BRAZOS</t>
  </si>
  <si>
    <t>EPP TRONCO</t>
  </si>
  <si>
    <t>EPP EXTREMIDADES INFERIORES</t>
  </si>
  <si>
    <t>EPP ESPECIAL</t>
  </si>
  <si>
    <t>CABEZA - Casco contra impacto o perforaciones (Clase A) - Golpeado por algo, que sea una posibilidad de riesgo continuo inherente a su actividad</t>
  </si>
  <si>
    <t>CABEZA - Casco Dieléctrico - Casco contra Impacto y Riesgo Eléctrico (Clase B) considerando diferencias para alto y bajo voltaje</t>
  </si>
  <si>
    <t>CABEZA - Capucha o Escafandra - Exposición a Bajas Temperaturas o Exposición a Partículas. Esta protección puede utilizarse debajo del Casco de Protección</t>
  </si>
  <si>
    <t>OJOS - Lentes de Seguridad - Riesgo de proyección de partículas o líquidos, en caso de estar expuesto a radiación, se utiliza protección contra radiación.</t>
  </si>
  <si>
    <t>OJOS - Goggles - Riesgo de exposición a vapores, Humos o Neblinas que pudieran irritar los ojos, o la posible proyección de objetos a alta velocidad</t>
  </si>
  <si>
    <t>OJOS - Lentes de Soldador - específicos para procesos de soldadura autógena</t>
  </si>
  <si>
    <t>OJOS - Gafas de Protección - en caso de estar expuesto a radiación será requerida protección contra radiación</t>
  </si>
  <si>
    <t>Careta para Soldadura</t>
  </si>
  <si>
    <t>CARA - Careta Facial - cuando se expone a la proyección de partículas en procesos tales como esmerilado y procesos similares</t>
  </si>
  <si>
    <t xml:space="preserve">CARA  - Careta de Soldador - específico para procesos de Soldadura Eléctrica </t>
  </si>
  <si>
    <t>OÍDOS - Tapones Auditivos - protección contra riesgo de Ruido conforme al nivel de reducción de ruido máximo especificado por el fabricante del producto</t>
  </si>
  <si>
    <t>OÍDOS - Conchas Acústicas - protección contra riesgo de ruido conforme al nivel de reducción de ruido máximo especificado por el fabricante del producto</t>
  </si>
  <si>
    <t xml:space="preserve">BRAZOS - Mangas - se utiliza cuando es necesario extender la protección de las manos hasta los brazos adicional al uso de guantes. Se requieren considerar carácterísticas de resistencia al corte, altas temperaturas, impermeabilidad o una combinación de ellas </t>
  </si>
  <si>
    <t>APARATO RESPIRATORIO - Respirador contra gases, vapores o neblinas - considerar que hay diferentes tipos de gases y vapores para los cuales aplican diferentes tipos de respiradores ymedios filtrantes, esto incluye vapores o gases tóxicos</t>
  </si>
  <si>
    <t>APARATO RESPIRATORIO - Respirador contra partículas de alta eficiencia - protección contra polvos o partículas en el medio ambiente laboral y que representan un riesgo a la salud del trabajador</t>
  </si>
  <si>
    <t xml:space="preserve">APARATO RESPIRATORIO - Respirador Desechable - respirador sencillo de protección contra partículas N95. Se puede considerar el uso de cubrebocas. </t>
  </si>
  <si>
    <t>APARATO RESPIRATORIO - Equipo de Respiración Autónomo - utilizado para el ingreso a espacios confinados o cuando existe el riesgo donde un respirador no provee la protección suficiente</t>
  </si>
  <si>
    <t>APARATO RESPIRATORIO - Respirador de media cara o cara completa con doble cartucho contra gases, vapores, polvos, humos, neblinas. considerar que hay diferentes tipos de gases y vapores para los cuales aplican diferentes tipos de respiradores ymedios filtrantes, esto incluye vapores o gases tóxicos</t>
  </si>
  <si>
    <t>MANOS - Guantes contra Sustancias Químicas - Riesgo por exposición o contacto con sustancias químicas corrosivas</t>
  </si>
  <si>
    <t xml:space="preserve">MANOS -  Guantes Dieléctricos - protección contra descargas eléctricas - considerar que existen diferentes grados de protección dependiendo del nivel tipo de voltaje y cantidad de energía  </t>
  </si>
  <si>
    <t xml:space="preserve">MANOS - Guantes contra temperaturas Extremas - riesgos por exposición a temeraturas elevadas o abatidas. </t>
  </si>
  <si>
    <t xml:space="preserve">MANOS - Guantes Anticorte - riesgos por contacto con superficies filosas, cuchillas. Considerar que existen diferentes niveles de protección y de resistencia al corte, debiendo considerar siempre la protección superior posible. </t>
  </si>
  <si>
    <t>MANOS - Guantes para Uso General - tela, carnaza, antiderrapantes, PVC, dependiendo del tipo de protección que se requiere</t>
  </si>
  <si>
    <t>TRONCO - Mandil o Pechera - riesgo por exposición a altas temperaturas. Cuando se puede tener contacto del cuerpo con superficies calientes y proyección de objetos a alta temperatura</t>
  </si>
  <si>
    <t>TRONCO -  Mandil contra sustancias químicas - riesgo por exposición a sustancias químicas corrosivas</t>
  </si>
  <si>
    <t xml:space="preserve">TRONCO - Overol - extensión de la protección en todo el tronco por posible exposición a sustancias químicas o temperaturas elevadas o abatidas. Considerar la facilidad de retirarse la ropa protectora cuando se trate de sustancias químicas corrosivas </t>
  </si>
  <si>
    <t>TRONCO - Faja - protección para mantener la postura y el soporte sacrolumbar durante el manejo manual de cargas y movimientos repetitivos</t>
  </si>
  <si>
    <t xml:space="preserve">TRONCO - Bata - protección utilizada comunmente en laboratorios y hospitales </t>
  </si>
  <si>
    <t>TRONCO - Traje de Cuerpo Completo - equipo que protege cuerpo, cabeza brazos, piernas, pies. Cubre por completo el cuerpo ante la expisición de sustancias químicas y materiales peligrosos. Existen diferentes tipos y grados de protección para trajes de cuerpo completo.</t>
  </si>
  <si>
    <t>TRONCO - Chaleco / Ropa de Alta Visibilidad con material retroreflactante - equipo para incrementar la visibilidad de los peatones</t>
  </si>
  <si>
    <t>EXTREMIDADES INFERIORES - Calzado de Protección antiderrapante y contra impactos - protege los pies contra golpes, aplastamiento, resbalones, torceduras, etc.</t>
  </si>
  <si>
    <t>EXTREMIDADES INFERIORES - Calzado de Protección Dieléctrico - protección contra descargas eléctricas</t>
  </si>
  <si>
    <t>EXTREMIDADES INFERIORES - Calzado contra Sustancias Químicas - protección de los pies cuando existe el potencial de contacto con sustancias químicas. Consideras especificaciones de los fabricantes sobre compatibilidad y reactividad con los materiales del calzado.</t>
  </si>
  <si>
    <t xml:space="preserve">EXTREMIDADES INFERIORES - Polainas - Extensión de la protección que pudiera tenerse con los zapatos exclusivamente </t>
  </si>
  <si>
    <t>EXTREMIDADES INFERIORES - Botas Impermeables - generalmente utilizadas cuando se trabaja en áreas húmedas</t>
  </si>
  <si>
    <t xml:space="preserve">ESPECIAL - Equipos de Protección Contra Caídas - específico para proteger a los colaboradores que desarrollan trabajos en alturas e ingreso a espacios confinados. Considerar que existen diferentes diferentes sistemas de protección: rescate, posicionamiento, suspensión y contra caídas </t>
  </si>
  <si>
    <t>ESPECIAL - Equipo para Combate de Incendios Estructurales - específico para proteger a los brigadistas contra altas temperaturas e incendios</t>
  </si>
  <si>
    <t>ESPECIAL - Equipos para Protección de Arco Eléctrico - específico para proteger contra liberaciones inesperadas de energía</t>
  </si>
  <si>
    <t xml:space="preserve">ESPECIAL - Equipos para Respuesta a Emergencias con Materiales Peligrosos - específico para proteger contra productos químicos tóxicos o corrosivos. </t>
  </si>
  <si>
    <t xml:space="preserve">EXTREMIDADES INFERIORES </t>
  </si>
  <si>
    <t>FECHA ÚLTIMA REVISIÓN</t>
  </si>
  <si>
    <t>FECHA PRÓXIMA REVISIÓN</t>
  </si>
  <si>
    <t>DOCUMENTO CONTROLADO</t>
  </si>
  <si>
    <t xml:space="preserve">
CARGAS SUSPENDIDAS</t>
  </si>
  <si>
    <r>
      <t xml:space="preserve">SECCIÓN
</t>
    </r>
    <r>
      <rPr>
        <sz val="9"/>
        <color theme="1"/>
        <rFont val="Aptos Display"/>
        <family val="2"/>
        <scheme val="major"/>
      </rPr>
      <t>(PROCESS ALLOCATION)</t>
    </r>
  </si>
  <si>
    <t xml:space="preserve">
Tareas de Mayor Riesgo</t>
  </si>
  <si>
    <t>INACEPTABLE</t>
  </si>
  <si>
    <t>ALTO</t>
  </si>
  <si>
    <t xml:space="preserve">
ACCESO SEGURO PARA OPERADOR EN TAREAS RUTINARIAS</t>
  </si>
  <si>
    <r>
      <t xml:space="preserve">
Tareas</t>
    </r>
    <r>
      <rPr>
        <b/>
        <sz val="11"/>
        <color theme="1"/>
        <rFont val="Aptos Narrow"/>
        <family val="2"/>
        <scheme val="minor"/>
      </rPr>
      <t xml:space="preserve"> Centinela</t>
    </r>
    <r>
      <rPr>
        <sz val="11"/>
        <color theme="1"/>
        <rFont val="Aptos Narrow"/>
        <family val="2"/>
        <scheme val="minor"/>
      </rPr>
      <t xml:space="preserve">
(Potencial de Fatalidad)</t>
    </r>
  </si>
  <si>
    <r>
      <t xml:space="preserve">
Tareas con </t>
    </r>
    <r>
      <rPr>
        <b/>
        <sz val="11"/>
        <color theme="1"/>
        <rFont val="Aptos Narrow"/>
        <family val="2"/>
        <scheme val="minor"/>
      </rPr>
      <t>Químicos Peligrosos</t>
    </r>
  </si>
  <si>
    <t xml:space="preserve">
EXPLOSIVOS</t>
  </si>
  <si>
    <t xml:space="preserve">
INFLAMABLES</t>
  </si>
  <si>
    <t xml:space="preserve">
OXIDANTES</t>
  </si>
  <si>
    <t xml:space="preserve">
CORROSIVOS</t>
  </si>
  <si>
    <t xml:space="preserve">
GAS A PRESIÓN</t>
  </si>
  <si>
    <t xml:space="preserve">
TOXICIDAD ACUÁTICA</t>
  </si>
  <si>
    <t xml:space="preserve">
IRRITANTES</t>
  </si>
  <si>
    <t xml:space="preserve">
PELIGRO POR INHALACIÓN</t>
  </si>
  <si>
    <t xml:space="preserve">
TOXICOS</t>
  </si>
  <si>
    <t>Puesto Titular que ejecuta la Tarea</t>
  </si>
  <si>
    <t xml:space="preserve">              Gestión de Riesgos en Tareas Críticas</t>
  </si>
  <si>
    <t>ANÁLISIS DE RIESGO ERGONÓMICO</t>
  </si>
  <si>
    <t>CONTROLES EXISTENTES</t>
  </si>
  <si>
    <t>CONTROLES POR IMPLEMENTAR</t>
  </si>
  <si>
    <t>CONTROLES QUE YA HAN SIDO IMPLEMENTADOS CON BASE EN LA JERARQUÍA DE CONTROLES</t>
  </si>
  <si>
    <t>ACCIONES ADICIONALES POR IMPLEMENTAR PARA MEJORAR EL BLINDAJE ANTE LOS RIESGOS Y REDUCIR LA PROBABILIDAD</t>
  </si>
  <si>
    <t>PROTECCIONES EN ELEMENTOS ESTRUCTURALES
INSPECCIÓN DE PREUSO
CAPACITACIÓN
LICANCIA PARA OPERACIÓN DE EQUIPO MÓVIL
PROGRAMA DE MANTENIMIENTO DE MONTACARGAS
ROPA DE ALTA VISIBILIDAD
LENTES DE SEGURIDAD</t>
  </si>
  <si>
    <t>GOBERNADORES EN MONTACARGAS
CONTROLES EN INTERSECCIONES TIPO SEMÁFORO Y PLUMA
ESPEJO CONVEXO EN INTERSECCIÓN</t>
  </si>
  <si>
    <t xml:space="preserve">
TAREA CON ENERGÍA PELIGROSA NO CONTROLADA (UHET)</t>
  </si>
  <si>
    <t xml:space="preserve">
ANÁLISIS DE RIESGO POTENCIAL DE MAQUINARIA</t>
  </si>
  <si>
    <r>
      <t xml:space="preserve">
Tareas con </t>
    </r>
    <r>
      <rPr>
        <b/>
        <sz val="11"/>
        <color theme="1"/>
        <rFont val="Aptos Narrow"/>
        <family val="2"/>
        <scheme val="minor"/>
      </rPr>
      <t>Energía Peligrosa No Controlada (UHET)</t>
    </r>
  </si>
  <si>
    <t>S-343-FR082</t>
  </si>
  <si>
    <t xml:space="preserve">Limpieza a boquillas de perfume </t>
  </si>
  <si>
    <t>S-382-FP263</t>
  </si>
  <si>
    <t>Enhebrado de licras de flaps</t>
  </si>
  <si>
    <t>S-343-LIM001</t>
  </si>
  <si>
    <t>Limpieza de filtros de kaeser</t>
  </si>
  <si>
    <t>S-343-AOP117</t>
  </si>
  <si>
    <t>Sacar producto terminado a la paletizadora</t>
  </si>
  <si>
    <t>S-343-AOP036</t>
  </si>
  <si>
    <t>Paro de maquina despues de un dia festivo y/o paro largo</t>
  </si>
  <si>
    <t>S-343-AOP121</t>
  </si>
  <si>
    <t>Acarreo de tarimas vacias a la maquina con el uso de patin</t>
  </si>
  <si>
    <t>S-350-LIM002</t>
  </si>
  <si>
    <t>Limpieza interna al molino</t>
  </si>
  <si>
    <t>S-343-AOP108</t>
  </si>
  <si>
    <t>Limpieza a sacos colectores de polvo.</t>
  </si>
  <si>
    <t>S-343-GE053</t>
  </si>
  <si>
    <t>Transporte de merma y basura</t>
  </si>
  <si>
    <t>S-343-AOP113</t>
  </si>
  <si>
    <t>Uso de elevador de materiales para translado de rollos y cajas de adhesivos al mezanine.</t>
  </si>
  <si>
    <t>S-343-GE044</t>
  </si>
  <si>
    <t>Estibado y emplayado de producto terminado</t>
  </si>
  <si>
    <t>S-343-AOP139</t>
  </si>
  <si>
    <t xml:space="preserve">Limpiezas de bandas de transporte. </t>
  </si>
  <si>
    <t>S-343-AOP132</t>
  </si>
  <si>
    <t>Revisión de producto final en la primera transferencia y la tina de empaque</t>
  </si>
  <si>
    <t>S-343-GE019</t>
  </si>
  <si>
    <t>Purgar cabezales de adhesivo.</t>
  </si>
  <si>
    <t>S-343-AOP137</t>
  </si>
  <si>
    <t>S-343-AOP140</t>
  </si>
  <si>
    <t>Limpieza a bandas de transporte</t>
  </si>
  <si>
    <t>S-343-AP001</t>
  </si>
  <si>
    <t>Desatascar y restablecer stacker</t>
  </si>
  <si>
    <t>S-343-BF059</t>
  </si>
  <si>
    <t>Limpieza a la unidad de sellado perimetral por contaminacion</t>
  </si>
  <si>
    <t>S-343-BID031</t>
  </si>
  <si>
    <t>Desatascar corte de bolsita individual</t>
  </si>
  <si>
    <t>S-343-BID019</t>
  </si>
  <si>
    <t>S-343-BID023</t>
  </si>
  <si>
    <t>Preparación y cambio de envoltura individual</t>
  </si>
  <si>
    <t>S-343-PEU001</t>
  </si>
  <si>
    <t xml:space="preserve">Preparacion y empalme de cubierta, ASFL, carrier, poly. </t>
  </si>
  <si>
    <t>S-343-BID025</t>
  </si>
  <si>
    <t>S-343-BUS001</t>
  </si>
  <si>
    <t>Limpieza de filtros de Bomba Bush</t>
  </si>
  <si>
    <t>S-343-CB023</t>
  </si>
  <si>
    <t>Preparación y cambio de rollo de cubierta en joas</t>
  </si>
  <si>
    <t>S-343-CB025</t>
  </si>
  <si>
    <t>Preparación y empalme de rollo de ASFL/BSTL</t>
  </si>
  <si>
    <t>S-343-CB026</t>
  </si>
  <si>
    <t>Preparación y cambio de rollo de cubierta</t>
  </si>
  <si>
    <t>S-343-CB027</t>
  </si>
  <si>
    <t>S-343-CC025</t>
  </si>
  <si>
    <t>Limpieza a Short Tape de cinta central</t>
  </si>
  <si>
    <t>S-343-CC028</t>
  </si>
  <si>
    <t>Enhebrar cinta siliconada</t>
  </si>
  <si>
    <t>S-343-CF047</t>
  </si>
  <si>
    <t>Desatascar y limpiar el rotary de corte final de carburo o acero</t>
  </si>
  <si>
    <t>S-343-DCR004</t>
  </si>
  <si>
    <t>Desatascar chopper de recorte final</t>
  </si>
  <si>
    <t>DESATASCAR Y LIMPIAR ROTARY DE CORTE FINAL</t>
  </si>
  <si>
    <t>S-343-CMO001</t>
  </si>
  <si>
    <t>Limpieza interna a la caseta del molino</t>
  </si>
  <si>
    <t>S-343-CN001</t>
  </si>
  <si>
    <t>Ajustar unidad de canales</t>
  </si>
  <si>
    <t>S-343-CN002</t>
  </si>
  <si>
    <t xml:space="preserve">Limpieza de unidad de canales por contaminación. </t>
  </si>
  <si>
    <t>S-343-CN007</t>
  </si>
  <si>
    <t>Limpieza a boquilla del perfume</t>
  </si>
  <si>
    <t>S-343-COR001</t>
  </si>
  <si>
    <t>Desatascar rodillos alimentadores de celulosa</t>
  </si>
  <si>
    <t>S-343-CR008</t>
  </si>
  <si>
    <t>Cambio de esponjas a la unidad de corte de bolsa individual</t>
  </si>
  <si>
    <t>S-343-CR038</t>
  </si>
  <si>
    <t>Limpieza de unidad de crimpeado</t>
  </si>
  <si>
    <t>Limpieza a unidad de Crimpeado</t>
  </si>
  <si>
    <t>S-343-CTM001</t>
  </si>
  <si>
    <t>Cambio de teflon a mordaza superior embolsadora Amotek</t>
  </si>
  <si>
    <t>S-343-DB007</t>
  </si>
  <si>
    <t xml:space="preserve">Poner a tiempo el doblador. </t>
  </si>
  <si>
    <t>S-343-DB008</t>
  </si>
  <si>
    <t>S-343-DB009</t>
  </si>
  <si>
    <t>Poner a tiempo doblez de toalla</t>
  </si>
  <si>
    <t>S-343-DB010</t>
  </si>
  <si>
    <t>Poner a tiempo el doblador</t>
  </si>
  <si>
    <t>S-343-DB011</t>
  </si>
  <si>
    <t>Cambio de ligas al doblador</t>
  </si>
  <si>
    <t>S-343-DES001</t>
  </si>
  <si>
    <t>Desatascar y restablecer embolsadora</t>
  </si>
  <si>
    <t>S-343-DTR001</t>
  </si>
  <si>
    <t>Desatascar laminas de traslape</t>
  </si>
  <si>
    <t>S-343-EC002</t>
  </si>
  <si>
    <t>Preparación y empalme de celulosa</t>
  </si>
  <si>
    <t xml:space="preserve">S-343-EM038 </t>
  </si>
  <si>
    <t>S-343-EM041</t>
  </si>
  <si>
    <t>Alimentación de bolsa colectiva</t>
  </si>
  <si>
    <t>S-343-EM043</t>
  </si>
  <si>
    <t>Colocar varillas a transferencia.</t>
  </si>
  <si>
    <t>S-343-EM044</t>
  </si>
  <si>
    <t xml:space="preserve">Desatascar y restablecer embolsadora. </t>
  </si>
  <si>
    <t>S-350-EM046</t>
  </si>
  <si>
    <t xml:space="preserve">Cambio de empujadores de la embolsadora. </t>
  </si>
  <si>
    <t>S-343-EM048</t>
  </si>
  <si>
    <t>S-343-EM049</t>
  </si>
  <si>
    <t>Alimentacion de bolsa colectiva</t>
  </si>
  <si>
    <t>S-343-EM051</t>
  </si>
  <si>
    <t xml:space="preserve">Desatascar y restablecer embolsadora </t>
  </si>
  <si>
    <t>S-343-EM052</t>
  </si>
  <si>
    <t>S-343-EM055</t>
  </si>
  <si>
    <t>Sellar bolsa colectiva en selladora manual</t>
  </si>
  <si>
    <t>S-343-EM059</t>
  </si>
  <si>
    <t>Colocar varillas a transferencia</t>
  </si>
  <si>
    <t>S-343-EM060</t>
  </si>
  <si>
    <t>S-343-EM061</t>
  </si>
  <si>
    <t>Limpieza a los filtros de la embolsadora</t>
  </si>
  <si>
    <t>S-343-EMB001</t>
  </si>
  <si>
    <t xml:space="preserve">Alimentación de bolsa colectiva. </t>
  </si>
  <si>
    <t>S-343-FR043</t>
  </si>
  <si>
    <t>Limpieza a filtro de tambor</t>
  </si>
  <si>
    <t>S-343-FR045</t>
  </si>
  <si>
    <t>Desatascar tambores de formación</t>
  </si>
  <si>
    <t>S-343-FR046</t>
  </si>
  <si>
    <t>Ajuste de cepillo de tambor de formación</t>
  </si>
  <si>
    <t>S-343-FR047</t>
  </si>
  <si>
    <t>S-343-FR049</t>
  </si>
  <si>
    <t xml:space="preserve">Ajuste de cepillo de tambor de formación. </t>
  </si>
  <si>
    <t>S-343-FR066</t>
  </si>
  <si>
    <t>Limpieza de filtros del k-tron</t>
  </si>
  <si>
    <t>S-343-FR072</t>
  </si>
  <si>
    <t>Preparación y empalme de rollos de ASFL</t>
  </si>
  <si>
    <t>S-343-FR059</t>
  </si>
  <si>
    <t>Limpieza al K-TRON</t>
  </si>
  <si>
    <t>S-343-FR063</t>
  </si>
  <si>
    <t>Preparación y empalme de rollo de ASFL</t>
  </si>
  <si>
    <t>S-343-FR068</t>
  </si>
  <si>
    <t>Limpieza o cambio de boquilla de perfume</t>
  </si>
  <si>
    <t>S-343-FR069</t>
  </si>
  <si>
    <t>S-343-FR070</t>
  </si>
  <si>
    <t>S-343-FR077</t>
  </si>
  <si>
    <t>Limpieza a tambor de formación</t>
  </si>
  <si>
    <t>S-343-LIV005</t>
  </si>
  <si>
    <t xml:space="preserve">Limpieza a cajas de vacío en conveyors. </t>
  </si>
  <si>
    <t>S-343-GE040</t>
  </si>
  <si>
    <t>Sanitizar máquina.</t>
  </si>
  <si>
    <t>S-343-GE060</t>
  </si>
  <si>
    <t>Traslado y acomodo de materiales surtidos por materia prima</t>
  </si>
  <si>
    <t>S-343-GE021</t>
  </si>
  <si>
    <t>Limpieza general de maquina N3</t>
  </si>
  <si>
    <t>S-343-CR023</t>
  </si>
  <si>
    <t>Recuperar granel en selladora manual</t>
  </si>
  <si>
    <t>S-343-GE037</t>
  </si>
  <si>
    <t>Desatascar corrugado en selladora de corrugados</t>
  </si>
  <si>
    <t>S-343-GE041</t>
  </si>
  <si>
    <t>Cambio de cinta a selladora de corrugados</t>
  </si>
  <si>
    <t>S-343-HL001</t>
  </si>
  <si>
    <t>Limpieza al Short Tape de Hook y EBL</t>
  </si>
  <si>
    <t>S-343-LAA003</t>
  </si>
  <si>
    <t>Llenado de atomizadores con alcohol y aceite.</t>
  </si>
  <si>
    <t>S-343-LES001</t>
  </si>
  <si>
    <t>Limpieza del Spencer</t>
  </si>
  <si>
    <t>S-343-LFE001</t>
  </si>
  <si>
    <t xml:space="preserve">Limpieza a filtros de la embolsadora. </t>
  </si>
  <si>
    <t>S-343-LHL002</t>
  </si>
  <si>
    <t>Limpieza de unidad de Hook y EBL</t>
  </si>
  <si>
    <t xml:space="preserve">Limpieza interna del molino </t>
  </si>
  <si>
    <t>Limpieza de cajas de vacío en conveyors</t>
  </si>
  <si>
    <t>S-343-LLT001</t>
  </si>
  <si>
    <t>Limpieza lado transmisión de maquina</t>
  </si>
  <si>
    <t>S-343-LLT002</t>
  </si>
  <si>
    <t>Limpieza a la transmisión de la maquina</t>
  </si>
  <si>
    <t>S-343-LLT003</t>
  </si>
  <si>
    <t>S-343-LLT004</t>
  </si>
  <si>
    <t>Limpieza a transmisión de la máquina.</t>
  </si>
  <si>
    <t>S-343-STE003</t>
  </si>
  <si>
    <t>Sanitización y llenado de tanque de perfume</t>
  </si>
  <si>
    <t>S-343-GE048</t>
  </si>
  <si>
    <t>Llenado de ollas de adhesivo</t>
  </si>
  <si>
    <t>S-343-LSE001</t>
  </si>
  <si>
    <t>Limpieza a area de stacker y embolsadora</t>
  </si>
  <si>
    <t>S-343-MAC006</t>
  </si>
  <si>
    <t>Como obterner la muestra de peso de adhesivo de construcción</t>
  </si>
  <si>
    <t>S-343-MEE002</t>
  </si>
  <si>
    <t>Cambio de mordazas a la embolsadora</t>
  </si>
  <si>
    <t>S-343-ML105</t>
  </si>
  <si>
    <t>Desatascar ciclón de recuperación de celulosa</t>
  </si>
  <si>
    <t>Desatascar ciclon de recuperación de celulosa</t>
  </si>
  <si>
    <t>S-343-ML106</t>
  </si>
  <si>
    <t>CAMBIO DE SACO DE SAM</t>
  </si>
  <si>
    <t>S-343-ML118</t>
  </si>
  <si>
    <t>Limpiar parte superior de caseta del molino</t>
  </si>
  <si>
    <t>S-343-MRC002</t>
  </si>
  <si>
    <t>Acarreo y montaje de rollo de polietileno calibre 270</t>
  </si>
  <si>
    <t>S-343-PCE001</t>
  </si>
  <si>
    <t>S-343-PCE002</t>
  </si>
  <si>
    <t>S-343-PEE001</t>
  </si>
  <si>
    <t>Preparación y empalme de EBL</t>
  </si>
  <si>
    <t>S-343-PEE003</t>
  </si>
  <si>
    <t>S-343-PEE004</t>
  </si>
  <si>
    <t>Preparacion y empalme de EBL</t>
  </si>
  <si>
    <t>S-343-PEH002</t>
  </si>
  <si>
    <t>Preparación y empalme de Hook</t>
  </si>
  <si>
    <t>Prparacion y empalme de hook</t>
  </si>
  <si>
    <t>S-343-PRO001</t>
  </si>
  <si>
    <t>Empacar producto</t>
  </si>
  <si>
    <t>S-343-PRO002</t>
  </si>
  <si>
    <t xml:space="preserve">Empacado de producto </t>
  </si>
  <si>
    <t>S-343-EM066</t>
  </si>
  <si>
    <t>Surtir corrugado a línea</t>
  </si>
  <si>
    <t>S-343-CC026</t>
  </si>
  <si>
    <t>Empalme y preparación  de cinta siliconada</t>
  </si>
  <si>
    <t>S-343-TOL001</t>
  </si>
  <si>
    <t>Limpieza del filtro de tolva superior del SAM</t>
  </si>
  <si>
    <t>S-343-TOL003</t>
  </si>
  <si>
    <t>Limpieza del filtro de la tolva superior del SAM.</t>
  </si>
  <si>
    <t>S-343-TR012</t>
  </si>
  <si>
    <t>Preparación y empalme de transfer</t>
  </si>
  <si>
    <t>S-343-TR013</t>
  </si>
  <si>
    <t>S-343-TR015</t>
  </si>
  <si>
    <t>Preparacion y empalme de transfer</t>
  </si>
  <si>
    <t>S-343-VDM003</t>
  </si>
  <si>
    <t>Verificación del detector de metales</t>
  </si>
  <si>
    <t>S-350-BTR001</t>
  </si>
  <si>
    <t>CAMBIO DE BANDA DE TRANSMISION A RODILLOS JALADORES SPOOLER 3</t>
  </si>
  <si>
    <t>S-395-MEC010</t>
  </si>
  <si>
    <t>ENCENDIDO Y OPERACIÓN DE HORNO ELECTRICO PARA LIMPIEZA DE COMPONENTES DE ADHESIVO</t>
  </si>
  <si>
    <t>S-350-CFS001</t>
  </si>
  <si>
    <t>CAMBIO DE CHICOTE DE FESTOON EN SPOOLER 1 y 2</t>
  </si>
  <si>
    <t>S-350-CPP001</t>
  </si>
  <si>
    <t>CAMBIO DE CADENAS DE TRANSMISION EN MAQUINA</t>
  </si>
  <si>
    <t>S-350-CRJ001</t>
  </si>
  <si>
    <t>CAMBIO DE RODILLOS JALADORES E INDUCIDOS</t>
  </si>
  <si>
    <t>S-350-MMP025</t>
  </si>
  <si>
    <t>REPARACION DE PORTA CUCHILLAS CIRCULARES SPOOLERS</t>
  </si>
  <si>
    <t>S-350-MMP045</t>
  </si>
  <si>
    <t>CAMBIO DE BANDAS DE TRANSMISION EN MAQUINA</t>
  </si>
  <si>
    <t>S-395-MEC033</t>
  </si>
  <si>
    <t>APERTURA DE CARDA PARA LIMPIEZA</t>
  </si>
  <si>
    <t>S-350-SOL001</t>
  </si>
  <si>
    <t>SOLDADURA ELECTRICA (ARCO)</t>
  </si>
  <si>
    <t>S-350-VFL002</t>
  </si>
  <si>
    <t>CAMBIO DE BOQUILLA DE APLICACIÓN DOBLE OMEGA EN CABEZALES DYNATEC</t>
  </si>
  <si>
    <t>S-350-VFL003</t>
  </si>
  <si>
    <t>CAMBIO DE FILTROS A CABEZAL DE ADHESIVO DYNATEC</t>
  </si>
  <si>
    <t>S-350-VFL007</t>
  </si>
  <si>
    <t>QUEMADO DE PUNTA DE DADO EN HORNO VFL</t>
  </si>
  <si>
    <t>S-350-VFL008</t>
  </si>
  <si>
    <t>LIMPIEZA DE PUNTA EN ULTRASONIDO VFL</t>
  </si>
  <si>
    <t>S-350-VFL010</t>
  </si>
  <si>
    <t>AJUSTE DE CHOPPER EN LINEA</t>
  </si>
  <si>
    <t>S-350-VFL011</t>
  </si>
  <si>
    <t>ARRANQUE Y PARO EN MAQUINA VFL POR FIN DE CORRIDA O DIA FESTIVO</t>
  </si>
  <si>
    <t>S-350-VFL019</t>
  </si>
  <si>
    <t>CAMBIO DE YUNQUES EN ENROLLADOR VFL</t>
  </si>
  <si>
    <t>S-386-ACC001</t>
  </si>
  <si>
    <t>CAMBIO DE CUCHILLA CIRCULAR EN CORTADOR SPOOLER 1</t>
  </si>
  <si>
    <t>S-386-APP003</t>
  </si>
  <si>
    <t>APERTURA DE PACAS Y ALIMENTACIÓN DE FIBRA EN TABBI</t>
  </si>
  <si>
    <t>S-386-BST001</t>
  </si>
  <si>
    <t>BAJAR SPOOLS TERMINADOS A LA BANDA TRASPORTADORA SPOOLER 1</t>
  </si>
  <si>
    <t>S-386-CCA001</t>
  </si>
  <si>
    <t>CAMBIO CARRETE DE ALAMBRE A COMPACTADORA TABBI</t>
  </si>
  <si>
    <t>S-386-CCS002</t>
  </si>
  <si>
    <t>CAMBIO DE CUCHILLA CIRCULAR EN CORTADOR SPOOLER VFL</t>
  </si>
  <si>
    <t>S-386-CCS003</t>
  </si>
  <si>
    <t>CAMBIO DE CUCHILLA CIRCULAR EN SPOOLER 3</t>
  </si>
  <si>
    <t>S-386-COM001</t>
  </si>
  <si>
    <t>DESATASCAR DUCTO DE RECORTE DE COMPACTADORA TABBI</t>
  </si>
  <si>
    <t>S-386-CRC001</t>
  </si>
  <si>
    <t>CAMBIO DE ROLLO CALIBRE 270</t>
  </si>
  <si>
    <t>S-386-EAS001</t>
  </si>
  <si>
    <t>ENHEBRADO DE GUIA POR ARRANQUE SPOOLER VFL</t>
  </si>
  <si>
    <t>S-386-EGA001</t>
  </si>
  <si>
    <t>ENHEBRADO DE GUIA POR ARRANQUE EN SPOOLER 1</t>
  </si>
  <si>
    <t>S-386-ENH001</t>
  </si>
  <si>
    <t>ENHEBRADO DE GUIA DE SPOOL VFL DESPUES DE RUPTURA</t>
  </si>
  <si>
    <t>S-386-ERM001</t>
  </si>
  <si>
    <t>ESTIBAR ROLLO MAESTRO EN SPOOLER 1 y 2</t>
  </si>
  <si>
    <t>S-386-GE001</t>
  </si>
  <si>
    <t>CORTE DE TAPAS PARA SPOOLER 1, 2 Y 3</t>
  </si>
  <si>
    <t>S-386-LAC003</t>
  </si>
  <si>
    <t>LIMPIEZA A SISTEMA DE LAVADO DE AIRE Y CUARTO DE COMPACTADORA</t>
  </si>
  <si>
    <t>S-386-LPC001</t>
  </si>
  <si>
    <t>LIMPIEZA DE PISTÓN DE COMPACTADORA VFL</t>
  </si>
  <si>
    <t>S-386-LRC001</t>
  </si>
  <si>
    <t>LIMPIEZA A LOS RODILLOS CHILL ROLL</t>
  </si>
  <si>
    <t>S-386-PRV001</t>
  </si>
  <si>
    <t>PALETIZADO DE ROLLOS DE VFL</t>
  </si>
  <si>
    <t>S-386-PTB009</t>
  </si>
  <si>
    <t>RETROCEDER PISTÓN DE FORMA MANUAL AL ATASCARSE LA COMPACTADORA</t>
  </si>
  <si>
    <t>S-386-PTB011</t>
  </si>
  <si>
    <t>LIMPIEZA DE PISTÓN DE COMPACTADORA</t>
  </si>
  <si>
    <t>S-386-SC002</t>
  </si>
  <si>
    <t>CAMBIO DE CUCHILLA CIRCULAR EN CORTADOR VFL</t>
  </si>
  <si>
    <t>S-386-SP013</t>
  </si>
  <si>
    <t>ENHEBRADO DE GUIA DE SPOOL DESPUES DE RUPTURA EN ESPOOLER 1</t>
  </si>
  <si>
    <t>S-386-SP019</t>
  </si>
  <si>
    <t>ESTIBAR ROLLOS MAESTROS SPOOLER 3</t>
  </si>
  <si>
    <t>S-386-SP023</t>
  </si>
  <si>
    <t>ENHEBRADO DE GUIA POR ARRANQUE SPOOLER 3</t>
  </si>
  <si>
    <t>S-386-SP024</t>
  </si>
  <si>
    <t>DESCARGAR SPOOLS TERMINADOS DE FORMA AUTOMÁTICA EN SPOOLER 3</t>
  </si>
  <si>
    <t>S-386-SP026</t>
  </si>
  <si>
    <t>CAMBIO DE MEDIDA EN SECCION DE CORTADOR DE SPOOLER 1</t>
  </si>
  <si>
    <t>S-386-SP028</t>
  </si>
  <si>
    <t>CAMBIO DE MEDIDA EN SECCIÓN DE CORTE SPOOLER VFL</t>
  </si>
  <si>
    <t>S-386-SP030</t>
  </si>
  <si>
    <t>CAMBIO DE MEDIDA EN SECCIÓN DE CORTE SPOOLER 3</t>
  </si>
  <si>
    <t>S-386-SP038</t>
  </si>
  <si>
    <t>MANDAR A HOME LOS SPOOLS SPOOLER 1</t>
  </si>
  <si>
    <t>S-386-SP039</t>
  </si>
  <si>
    <t>BAJAR SPOOLS CON EL MANIPULADOR SPOOLER VFL</t>
  </si>
  <si>
    <t>S-386-SP047</t>
  </si>
  <si>
    <t>DESATASCAR CHOPPER DE SPOOLER 1</t>
  </si>
  <si>
    <t>S-386-SP048</t>
  </si>
  <si>
    <t>DESATASCAR CHOPPER DE SPOOLER 3</t>
  </si>
  <si>
    <t>S-386-SPB002</t>
  </si>
  <si>
    <t>PREPARACIÓN Y CAMBIO DE ROLLO DE SPB</t>
  </si>
  <si>
    <t>S-386-URF001</t>
  </si>
  <si>
    <t>USO DE RECUPERADORA DE FIBRA</t>
  </si>
  <si>
    <t>S-388-BPD001</t>
  </si>
  <si>
    <t>BAJAR PUNTA DE DADO</t>
  </si>
  <si>
    <t>S-388-CCA001</t>
  </si>
  <si>
    <t>CAMBIO CARRETE DE ALAMBRE A COMPACTADORA VFL</t>
  </si>
  <si>
    <t>S-388-COP001</t>
  </si>
  <si>
    <t>COLOCAR PUNTA DE DADO DE VFL</t>
  </si>
  <si>
    <t>S-395-ELEC026</t>
  </si>
  <si>
    <t>MANTENIMIENTO A EQUIPO DE AIRE ACONDICIONADO</t>
  </si>
  <si>
    <t>S-395-ELEC027</t>
  </si>
  <si>
    <t>IDENTIFICAR FALLAS, AJUSTE Y CONFIGURACION DE DETECTORES DE METALES EN  TNT</t>
  </si>
  <si>
    <t>S-395-ELEC028</t>
  </si>
  <si>
    <t>IP A DETECTOR DE METALES DE RODILLO ALIMENTADOR DON Y FEED ROLL CARDAS MAQUINA TABBI 2</t>
  </si>
  <si>
    <t>S-395-ELEC029</t>
  </si>
  <si>
    <t>CAMBIO Y/O AJUSTE DE DISPOSITIVOS ELECTRONICOS, SENSORES, FOTOCELDAS, ENCODERS, RESOLVERS, GIADORES CONTROLES FIFE, MICROS DE SEGURIDAD, TRANDUCTORES, ELECTROVALVULAS Y MANGUERAS DE ADHESIVO TNT</t>
  </si>
  <si>
    <t>S-395-ELEC030</t>
  </si>
  <si>
    <t>MANTENIMIENTO Y PRUEBA A CABEZALES DE ADHESIVO</t>
  </si>
  <si>
    <t>S-395-MEC001</t>
  </si>
  <si>
    <t>CAMBIO DE CHOPPER</t>
  </si>
  <si>
    <t>S-395-MEC003</t>
  </si>
  <si>
    <t>CARGA Y DESCARGA DE EQUIPO ALMACEN DE REFACCIONES, TIRAR CHATARRA Y/O RESIDUOS PELIGROSO</t>
  </si>
  <si>
    <t>S-395-MEC004</t>
  </si>
  <si>
    <t>CAMBIO DE BANDAS DE TYRANSMISION A VENTILADORES</t>
  </si>
  <si>
    <t>S-395-MEC005</t>
  </si>
  <si>
    <t>LUBRICACION DE MAQUIUNA</t>
  </si>
  <si>
    <t>S-395-MEC006</t>
  </si>
  <si>
    <t>CAMBIO DE FILTROS ADHESIVO OLLA DYNATEC</t>
  </si>
  <si>
    <t>S-395-MEC007</t>
  </si>
  <si>
    <t>LUBRICACION A VENTILADORES</t>
  </si>
  <si>
    <t>S-395-MEC008</t>
  </si>
  <si>
    <t>CAMBIO DE MODULOS DE APLICACIÓN DE ADHESIVO A CABEZALES DYNATEC</t>
  </si>
  <si>
    <t>S-350-VFL001</t>
  </si>
  <si>
    <t>REVISION Y REPARACION DE MANIPULADOR SPOOLER VFL</t>
  </si>
  <si>
    <t>S-350-CEC001</t>
  </si>
  <si>
    <t>CAMBIO DE ENRROSCADORES COMPACTADORAS VFL-TABBI</t>
  </si>
  <si>
    <t>S-350-VFL004</t>
  </si>
  <si>
    <t>CAMBIO DE RODILLOS LAMINADORES VFL</t>
  </si>
  <si>
    <t>S-350-VFL006</t>
  </si>
  <si>
    <t>CAMBIO DE RODAMIENTOS A RODILLOS FIBRA DE CARBON (FESTOONES)</t>
  </si>
  <si>
    <t>S-350-CFC001</t>
  </si>
  <si>
    <t>CAMBIO DE FLEJES A CARROS SIN FIN SPOOLER 3</t>
  </si>
  <si>
    <t>S-350-RGM001</t>
  </si>
  <si>
    <t>CAMBIO DE RODILLOS GUIA MATERIAL SPOOLERS</t>
  </si>
  <si>
    <t>S-353-ELE001</t>
  </si>
  <si>
    <t>Cambio de tarjetas electrónicas, módulos kinetix y/o servodrives en tableros eléctricos</t>
  </si>
  <si>
    <t>S-353-ELE002</t>
  </si>
  <si>
    <t>Forzar señales, actuadores y elementos en movimiento desde programa o de forma manual fuera de operación normal</t>
  </si>
  <si>
    <t>S-353-ELE004</t>
  </si>
  <si>
    <t>Restablecer interruptor de subestaciones eléctricas cuando se botan</t>
  </si>
  <si>
    <t>S-353-ELE005</t>
  </si>
  <si>
    <t>Cambio de Servomotores</t>
  </si>
  <si>
    <t>S-353-ELE006</t>
  </si>
  <si>
    <t>Monitoreo de corrientes y voltaje en tableros eléctricos energizados</t>
  </si>
  <si>
    <t>S-353-ELE008</t>
  </si>
  <si>
    <t>Reparación de alumbrado con plataforma hidráulica</t>
  </si>
  <si>
    <t>S-353-ELE009</t>
  </si>
  <si>
    <t>Reparación de alumbrado con uso de escalera de tijera</t>
  </si>
  <si>
    <t>S-353-ELE010</t>
  </si>
  <si>
    <t>Reemplazo de tarjetas electrónicas a ollas de adhesivo</t>
  </si>
  <si>
    <t>S-353-ELE011</t>
  </si>
  <si>
    <t>Reparación y/o pruebas de tarjetas, drives, módulos, fuentes, servodrives y servomotores en taller o simulador</t>
  </si>
  <si>
    <t>S-353-ELE012</t>
  </si>
  <si>
    <t>Mantenimiento preventivo a tableros eléctricos</t>
  </si>
  <si>
    <t>S-353-ELE013</t>
  </si>
  <si>
    <t>Mantenimiento a ollas de adhesivo</t>
  </si>
  <si>
    <t>S-353-ELE014</t>
  </si>
  <si>
    <t>Mantenimiento preventivo a micros de seguridad</t>
  </si>
  <si>
    <t>S-353-ELE015</t>
  </si>
  <si>
    <t>Mantenimiento Preventivo a Motores de Corriente Alterna</t>
  </si>
  <si>
    <t>S-353-ELE016</t>
  </si>
  <si>
    <t>Mantenimiento preventivo a motores de CD</t>
  </si>
  <si>
    <t>S-353-ELE017</t>
  </si>
  <si>
    <t>Revisión y reapriete de conexiones a motores</t>
  </si>
  <si>
    <t>S-353-ELE018</t>
  </si>
  <si>
    <t>Remplazo de controles de motores de CA</t>
  </si>
  <si>
    <t>S-353-ELE019</t>
  </si>
  <si>
    <t>Cambio de motores de corriente alterna</t>
  </si>
  <si>
    <t>S-353-ELE020</t>
  </si>
  <si>
    <t>Cambio de motor chopper para guía de recorte</t>
  </si>
  <si>
    <t>S-353-ELE021</t>
  </si>
  <si>
    <t>Mantenimiento a unidades de calentamiento</t>
  </si>
  <si>
    <t>S-353-ELE022</t>
  </si>
  <si>
    <t>Cambio de anillo rozante IEC en unidades de calentamiento</t>
  </si>
  <si>
    <t>S-353-ELE023</t>
  </si>
  <si>
    <t>Cambio de anillos rozantes LTN Y KUBLER en inudades de calentamiento</t>
  </si>
  <si>
    <t>S-353-ELE024</t>
  </si>
  <si>
    <t>Traer o llevar  equipo al almacén, cuarto de motores y tirar residuos peligrosos o chatarra</t>
  </si>
  <si>
    <t>S-353-ELE025</t>
  </si>
  <si>
    <t>Reparación y/o prueba de lámparas en taller</t>
  </si>
  <si>
    <t>S-353-ELE026</t>
  </si>
  <si>
    <t>Mantenimiento y /o inspección planeada a puertas automáticas Kelly</t>
  </si>
  <si>
    <t>S-353-ELE027</t>
  </si>
  <si>
    <t>Realizar inspección de tableros eléctricos, centros de carga, alumbrado, lectura de intensidad de luz en lámparas y tierras físicas</t>
  </si>
  <si>
    <t>S-353-ELE028</t>
  </si>
  <si>
    <t>Mantenimiento y/o cambio de contactos y apagadores</t>
  </si>
  <si>
    <t>S-353-ELE029</t>
  </si>
  <si>
    <t>Restablecer interruptores, guardamotores, arrancadores, drives, servodrives o cambio de fusibles en tableros eléctricos</t>
  </si>
  <si>
    <t>S-353-ELE030</t>
  </si>
  <si>
    <t>Colocación de ductería eléctrica y cableado</t>
  </si>
  <si>
    <t>S-353-ELE032</t>
  </si>
  <si>
    <t xml:space="preserve">Escanear/Prueba del generador y sonotrodo HERMMAN </t>
  </si>
  <si>
    <t>S-353-ELE033</t>
  </si>
  <si>
    <t>Ajuste de peso y calibracion de Dosificadores de SAM</t>
  </si>
  <si>
    <t>S-353-ELE034</t>
  </si>
  <si>
    <t>Actualizar y cargar OS y tareas en Drop Reliance</t>
  </si>
  <si>
    <t>S-353-ELE035</t>
  </si>
  <si>
    <t>Mantenimiento a equipos de aire acondicionado</t>
  </si>
  <si>
    <t>S-353-ELE036</t>
  </si>
  <si>
    <t>Identificar fallas, ajuste y configuración de detectores de metales</t>
  </si>
  <si>
    <t>S-353-ELE037</t>
  </si>
  <si>
    <t>Cambio y/o ajuste de dispositivos eléctricos: sensores, fotoceldas, encoders, resolvers, guiadores, controles fife, micros de seguridad, transductores y mangueras de adhesivo en PFI</t>
  </si>
  <si>
    <t>S-353-ELE038</t>
  </si>
  <si>
    <t>Mantenimiento y pruebas a cabezales de adhesivos</t>
  </si>
  <si>
    <t>S-353-ELE039</t>
  </si>
  <si>
    <t>Mantenimiento básico a codificador HITACHI</t>
  </si>
  <si>
    <t>S-353-ELE040</t>
  </si>
  <si>
    <t>Programar y fasear canales en PLS AMCI</t>
  </si>
  <si>
    <t>S-353-ELE041</t>
  </si>
  <si>
    <t>Mantenimiento a los anillos rozantes IEC</t>
  </si>
  <si>
    <t>S-353-ELE042</t>
  </si>
  <si>
    <t>Mantenimiento a los anillos rozantes LTN y KÜBLER</t>
  </si>
  <si>
    <t>S-353-ELE044</t>
  </si>
  <si>
    <t>Mantenimiento preventivo a codificadores, cambio de filtros</t>
  </si>
  <si>
    <t>S-353-ELE045</t>
  </si>
  <si>
    <t>Cambio y configuración de control de temperatura Omron E5CN</t>
  </si>
  <si>
    <t>S-353-ELE046</t>
  </si>
  <si>
    <t>Mantenimiento preventivo a guiadores de material</t>
  </si>
  <si>
    <t>S-353-ELE047</t>
  </si>
  <si>
    <t>Mantenimiento y/o cambio de resistencia a selladoras manuales</t>
  </si>
  <si>
    <t>S-353-ELE049</t>
  </si>
  <si>
    <t>Reparación eléctrica de mordazas de sellado de bolsa.</t>
  </si>
  <si>
    <t>S-378-ADH001</t>
  </si>
  <si>
    <t>Cambio de posición de corte yunques rotary caf</t>
  </si>
  <si>
    <t>S-378-ADH003</t>
  </si>
  <si>
    <t>Mantenimiento a unidad de corte final</t>
  </si>
  <si>
    <t>S-378-ADH004</t>
  </si>
  <si>
    <t>cambio y mantenimiento de valvula de la compuerta de sam</t>
  </si>
  <si>
    <t>S-378-ADH005</t>
  </si>
  <si>
    <t>Cambio de posicion de corte del yunque del rotary CAN</t>
  </si>
  <si>
    <t>S-378-USS001</t>
  </si>
  <si>
    <t>Cambio de stack de ultra sonido</t>
  </si>
  <si>
    <t>S-378-USS002</t>
  </si>
  <si>
    <t>Calibracion y nivelacion de stack de ultrasonido</t>
  </si>
  <si>
    <t>S-378-USS003</t>
  </si>
  <si>
    <t>Cambio de yunque de ultrasonido</t>
  </si>
  <si>
    <t>S-378-ADH013</t>
  </si>
  <si>
    <t>Cambio de válvula de alivio de olla dynatec</t>
  </si>
  <si>
    <t>S-382-ADH088</t>
  </si>
  <si>
    <t>S-382-ADH089</t>
  </si>
  <si>
    <t>Drenado y Limpieza de cabezales de adhesivo</t>
  </si>
  <si>
    <t>S-378-ADH014</t>
  </si>
  <si>
    <t>Cambio de filtros de las ollas de adhesivo</t>
  </si>
  <si>
    <t>S-378-ADH234</t>
  </si>
  <si>
    <t>Cambio de válvula de control de presión olla dynatec</t>
  </si>
  <si>
    <t>S-382-ADH151</t>
  </si>
  <si>
    <t xml:space="preserve">Llenado de adhesivo en ollas </t>
  </si>
  <si>
    <t>S-382-ADH159</t>
  </si>
  <si>
    <t>ADH Limpieza de olla de adhesivos</t>
  </si>
  <si>
    <t>S-382-ADH161</t>
  </si>
  <si>
    <t>Drenado de cabezales</t>
  </si>
  <si>
    <t>S-382-ADH164</t>
  </si>
  <si>
    <t>Fasear aplicaciones</t>
  </si>
  <si>
    <t>S-382-ADH165</t>
  </si>
  <si>
    <t>S-382-ADH184</t>
  </si>
  <si>
    <t>Limpieza a cabezales</t>
  </si>
  <si>
    <t>S-382-ADH197</t>
  </si>
  <si>
    <t xml:space="preserve">Limpieza a Ollas de adhesivo </t>
  </si>
  <si>
    <t>S-382-ADH198</t>
  </si>
  <si>
    <t>Drenado al cabezal de liner</t>
  </si>
  <si>
    <t>S-382-ADH199</t>
  </si>
  <si>
    <t>Drenado al cabezal de polietileno</t>
  </si>
  <si>
    <t>S-378-ADH235</t>
  </si>
  <si>
    <t>Cambio de rodillo lubricador de cuchilla de corte final</t>
  </si>
  <si>
    <t>Cambio de banda verdes de los nips 1-2-3 del trifolder</t>
  </si>
  <si>
    <t>S-382-BF063</t>
  </si>
  <si>
    <t>Desatascar nips de tri-folder</t>
  </si>
  <si>
    <t>S-378-CAF001</t>
  </si>
  <si>
    <t>Cambio de reductor de la transmisión de levas</t>
  </si>
  <si>
    <t>S-382-BF065</t>
  </si>
  <si>
    <t>Desatascar el rodillo de paso al corte final</t>
  </si>
  <si>
    <t>S-382-BF067</t>
  </si>
  <si>
    <t>BF Puesta a Tiempo del Blade Folder</t>
  </si>
  <si>
    <t>S-382-BF068</t>
  </si>
  <si>
    <t>Faseo de levas de doblez</t>
  </si>
  <si>
    <t>S-382-BF070</t>
  </si>
  <si>
    <t>Desatascar nips del bi-folder</t>
  </si>
  <si>
    <t>S-382-BF071</t>
  </si>
  <si>
    <t>Ajustar levas del doblez</t>
  </si>
  <si>
    <t>S-382-BF073</t>
  </si>
  <si>
    <t>Desatascar bandas verdes</t>
  </si>
  <si>
    <t>S-382-BF074</t>
  </si>
  <si>
    <t>Desatascar levas de doblez</t>
  </si>
  <si>
    <t>S-382-BF080</t>
  </si>
  <si>
    <t>Alineación de levas de tri-folder</t>
  </si>
  <si>
    <t>S-382-BF262</t>
  </si>
  <si>
    <t>CAMBIO DE RODILLO Y RODAMIENTOS AL BLADE FOLDER</t>
  </si>
  <si>
    <t>S-382-BSL001</t>
  </si>
  <si>
    <t>Preparar empalme de máquina</t>
  </si>
  <si>
    <t>S-382-CAF048</t>
  </si>
  <si>
    <t>Cambio de rotary DIE</t>
  </si>
  <si>
    <t>S-378-CAF002</t>
  </si>
  <si>
    <t>Ajuste de interferencia a rotary de CAF</t>
  </si>
  <si>
    <t>S-378-CE019</t>
  </si>
  <si>
    <t>Cambio de aceite hidráulico del sistema flow</t>
  </si>
  <si>
    <t>S-382-CAF058</t>
  </si>
  <si>
    <t>Limpieza de la tina del CAF</t>
  </si>
  <si>
    <t>S-382-CAF059</t>
  </si>
  <si>
    <t>Limpieza de rotaries</t>
  </si>
  <si>
    <t>S-382-CAN001</t>
  </si>
  <si>
    <t>Limpieza a yunque del CAN</t>
  </si>
  <si>
    <t>S-382-CE012</t>
  </si>
  <si>
    <t>PREPARAR EMPALME DE POLY Y BSTL</t>
  </si>
  <si>
    <t>S-382-CE013</t>
  </si>
  <si>
    <t>Enhebrado de guía de Poly / BSTL</t>
  </si>
  <si>
    <t>S-382-CE014</t>
  </si>
  <si>
    <t>Enhebrado de guía de BSL</t>
  </si>
  <si>
    <t>S-382-CE015</t>
  </si>
  <si>
    <t>Enhebrado de Cubierta Externa</t>
  </si>
  <si>
    <t>S-382-CE016</t>
  </si>
  <si>
    <t>Enhebrado de licras de chasis y cintura</t>
  </si>
  <si>
    <t>S-382-CE018</t>
  </si>
  <si>
    <t>Limpieza a rodajas de licras chasis y cintura</t>
  </si>
  <si>
    <t>S-382-CE019</t>
  </si>
  <si>
    <t>Limpieza a rodillo de combinación cubierta externa</t>
  </si>
  <si>
    <t>S-382-CF259</t>
  </si>
  <si>
    <t>cambio de filo al corte final</t>
  </si>
  <si>
    <t>S-382-CF260</t>
  </si>
  <si>
    <t>Calibracion del rodillo de corte final</t>
  </si>
  <si>
    <t>S-382-CF261</t>
  </si>
  <si>
    <t>Cambio de filo a corte final E-10</t>
  </si>
  <si>
    <t>S-382-CF262</t>
  </si>
  <si>
    <t>CAMBIO DE CONCHAS DE CORTE FINAL</t>
  </si>
  <si>
    <t>S-382-CHA001</t>
  </si>
  <si>
    <t>Limpieza a rodajas y levas de licras traseras</t>
  </si>
  <si>
    <t>S-382-CHA002</t>
  </si>
  <si>
    <t>Limpieza a rodillo de combinación de paneles</t>
  </si>
  <si>
    <t>S-382-CHA003</t>
  </si>
  <si>
    <t>Limpieza a yunque desactivador de licras</t>
  </si>
  <si>
    <t>S-378-CIN001</t>
  </si>
  <si>
    <t>Cambio y calibración de zapatas. (cintas, Transfer y fluted)</t>
  </si>
  <si>
    <t>S-378-CIN006</t>
  </si>
  <si>
    <t>Cambio de configuración a unidad de cintas de 2 a 3 cuchillas</t>
  </si>
  <si>
    <t>S-378-CIN007</t>
  </si>
  <si>
    <t>Ajuste de distancia unidad de cintas tamaño mediano a grande</t>
  </si>
  <si>
    <t>S-382-CI047</t>
  </si>
  <si>
    <t>Preparar empalme de cinta adhesiva</t>
  </si>
  <si>
    <t>S-382-CI048</t>
  </si>
  <si>
    <t>Preparar empalme de cinta release</t>
  </si>
  <si>
    <t>S-382-CI051</t>
  </si>
  <si>
    <t>Limpieza del vació de cintas</t>
  </si>
  <si>
    <t>S-382-CI052</t>
  </si>
  <si>
    <t>Preparación, montaje y cambio de cintas</t>
  </si>
  <si>
    <t>S-382-CI055</t>
  </si>
  <si>
    <t>Enhebrado de guía de cinta adhesiva</t>
  </si>
  <si>
    <t>S-382-CI056</t>
  </si>
  <si>
    <t>Enhebrado de guía de cinta release</t>
  </si>
  <si>
    <t>S-382-CI057</t>
  </si>
  <si>
    <t xml:space="preserve"> Limpieza a filtros de aire de bomaba BUSCH</t>
  </si>
  <si>
    <t>S-382-CI058</t>
  </si>
  <si>
    <t>Limpieza a yunque de cintas</t>
  </si>
  <si>
    <t>S-382-CRI002</t>
  </si>
  <si>
    <t>Enhebrado de guía de polietileno/ASFL</t>
  </si>
  <si>
    <t>S-382-CRI003</t>
  </si>
  <si>
    <t>Limpieza a yunque de corte final</t>
  </si>
  <si>
    <t>S-378-CIN008</t>
  </si>
  <si>
    <t>Cambio de rodillo de combinacion</t>
  </si>
  <si>
    <t>S-378-CIN009</t>
  </si>
  <si>
    <t>Cambio de cuchilla del empalmador Tissue Barrier BSTL</t>
  </si>
  <si>
    <t>S-382-CS033</t>
  </si>
  <si>
    <t>Preparación, montaje y cambio del rollo de polietileno</t>
  </si>
  <si>
    <t>S-382-CS035</t>
  </si>
  <si>
    <t>Limpieza al cabezal de polietileno</t>
  </si>
  <si>
    <t>S-382-CS036</t>
  </si>
  <si>
    <t>Limpieza de rodillo de neopreno</t>
  </si>
  <si>
    <t>S-382-CS037</t>
  </si>
  <si>
    <t>Preparación y empalme de BSTL</t>
  </si>
  <si>
    <t>S-382-CS039</t>
  </si>
  <si>
    <t>CON Cambio de licras flaps o entrepierna.</t>
  </si>
  <si>
    <t>S-382-CS040</t>
  </si>
  <si>
    <t>Enhebrado de licras entrepierna</t>
  </si>
  <si>
    <t>S-382-CS041</t>
  </si>
  <si>
    <t>Enhebrado de licras traseras</t>
  </si>
  <si>
    <t>S-382-CS043</t>
  </si>
  <si>
    <t>Limpieza al rodillo de combinación</t>
  </si>
  <si>
    <t>S-382-CS044</t>
  </si>
  <si>
    <t>Limpieza al yunque de Fluted</t>
  </si>
  <si>
    <t>S-382-CS259</t>
  </si>
  <si>
    <t>Enhebrado de guia de "BSTL" del desenrrollador al rodillo de combinación</t>
  </si>
  <si>
    <t>S-382-CS260</t>
  </si>
  <si>
    <t>Enhebrado de licras de entre pierna</t>
  </si>
  <si>
    <t>S-382-CS262</t>
  </si>
  <si>
    <t>Cambio del rodillo Main Tracker</t>
  </si>
  <si>
    <t>S-382-ELA001</t>
  </si>
  <si>
    <t>Preparar empalme de licras</t>
  </si>
  <si>
    <t>S-382-ELE001</t>
  </si>
  <si>
    <t>S-382-ELE002</t>
  </si>
  <si>
    <t xml:space="preserve">Cambio de drive Power Flex </t>
  </si>
  <si>
    <t>S-382-ELE003</t>
  </si>
  <si>
    <t>Cambio y/o ajuste de fotocelda y/o válvulas en transportadores</t>
  </si>
  <si>
    <t>S-382-ELE004</t>
  </si>
  <si>
    <t>Colocación de ducteria elécrica y cableado</t>
  </si>
  <si>
    <t>S-382-ELE005</t>
  </si>
  <si>
    <t>Cambio de contactos y/o interruptores de alumbrado 117 vac</t>
  </si>
  <si>
    <t>S-382-ELE006</t>
  </si>
  <si>
    <t>Calibración de celdas de carga</t>
  </si>
  <si>
    <t>S-382-ELE010</t>
  </si>
  <si>
    <t>Cambio o ajuste de fotoceldas de salidas en sorter.</t>
  </si>
  <si>
    <t>S-382-ELE013</t>
  </si>
  <si>
    <t>Mantenimiento preventivo a guiadores de material.</t>
  </si>
  <si>
    <t>S-382-ELE015</t>
  </si>
  <si>
    <t>Mantenimiento preventivo a equipo eléctronico (Drives, Fuentes, Tarjetas, etc.)</t>
  </si>
  <si>
    <t>S-382-ELE259</t>
  </si>
  <si>
    <t>Ajuste y calibración de detectores de metal</t>
  </si>
  <si>
    <t>S-382-ELE260</t>
  </si>
  <si>
    <t>Forzar señales, actuadores y elementos en movimiento desde programa fuera de operación normal</t>
  </si>
  <si>
    <t>S-382-ELE261</t>
  </si>
  <si>
    <t>Forzar válvulas, actuadores y elementos en movimiento de forma manual (Con fines de prueba)</t>
  </si>
  <si>
    <t>S-382-ELE262</t>
  </si>
  <si>
    <t xml:space="preserve">Mover en comandos directos motores Kinetix </t>
  </si>
  <si>
    <t>S-382-ELE264</t>
  </si>
  <si>
    <t>Limpieza y/o movimiento de equipo pesado en talleres y cuarto de motores</t>
  </si>
  <si>
    <t>S-378-CO030</t>
  </si>
  <si>
    <t>Cambio de los empujadores aéreos</t>
  </si>
  <si>
    <t>S-382-EM056</t>
  </si>
  <si>
    <t>Cambio de cadenas del apilador</t>
  </si>
  <si>
    <t>S-378-CON009</t>
  </si>
  <si>
    <t>Cambio de bandas verdes volteadoras</t>
  </si>
  <si>
    <t>S-382-EM072</t>
  </si>
  <si>
    <t>Control de producto No Conforme</t>
  </si>
  <si>
    <t>S-382-EM080</t>
  </si>
  <si>
    <t>Colocar bolsa en cadena de embolsadora</t>
  </si>
  <si>
    <t>S-382-EM081</t>
  </si>
  <si>
    <t>Poner corrugado</t>
  </si>
  <si>
    <t>S-382-EM082</t>
  </si>
  <si>
    <t>Cambio de turbinas de succión</t>
  </si>
  <si>
    <t>S-378-CON012</t>
  </si>
  <si>
    <t>Cambio de cuchilla de Corte de Unidad de Sellado AMOTEK</t>
  </si>
  <si>
    <t>S-378-CON013</t>
  </si>
  <si>
    <t>Cambio de de banda de transmisión principal a empujadores aéreos</t>
  </si>
  <si>
    <t>S-378-CS055</t>
  </si>
  <si>
    <t>Cambio de la banda de transmisión a solapas de doblez de bolsa</t>
  </si>
  <si>
    <t>S-378-DEB001</t>
  </si>
  <si>
    <t>Cambio del cilindro de la compuerta del recorte de la unidad de sellado</t>
  </si>
  <si>
    <t>S-378-EMP001</t>
  </si>
  <si>
    <t>Cambio de cadena doble de transmisión al empujador del producto</t>
  </si>
  <si>
    <t>S-378-EMP014</t>
  </si>
  <si>
    <t>Cambio de cilindros de tensión a las cadenas de empujadores aéreos</t>
  </si>
  <si>
    <t>S-382-EM093</t>
  </si>
  <si>
    <t>Control de producto rechazado por el detector de metales</t>
  </si>
  <si>
    <t>S-382-EM095</t>
  </si>
  <si>
    <t>Control de producto no conforme</t>
  </si>
  <si>
    <t>S-382-EM106</t>
  </si>
  <si>
    <t>S-382-EM107</t>
  </si>
  <si>
    <t>Uso de selladora manual</t>
  </si>
  <si>
    <t>S-382-EM108</t>
  </si>
  <si>
    <t>Uso de elevador de materiales</t>
  </si>
  <si>
    <t>S-382-EM109</t>
  </si>
  <si>
    <t>Cambio de cinta en selladora de corrugados</t>
  </si>
  <si>
    <t>S-382-EM110</t>
  </si>
  <si>
    <t>Alimentación de bolsa.</t>
  </si>
  <si>
    <t>S-382-EM111</t>
  </si>
  <si>
    <t>S-382-EM112</t>
  </si>
  <si>
    <t>S-382-EM113</t>
  </si>
  <si>
    <t>Sellado de corrugados</t>
  </si>
  <si>
    <t>S-382-EM114</t>
  </si>
  <si>
    <t>Cambio de rollo de cinta de selladora de corrugados</t>
  </si>
  <si>
    <t>S-382-EM115</t>
  </si>
  <si>
    <t>Desatascar embolsadora</t>
  </si>
  <si>
    <t>S-343-CB032</t>
  </si>
  <si>
    <t>Limpieza a Ultrasonido</t>
  </si>
  <si>
    <t>S-382-EM116</t>
  </si>
  <si>
    <t>Limpieza a la embolsadora</t>
  </si>
  <si>
    <t>S-382-EM117</t>
  </si>
  <si>
    <t>Cambio de cinta en selladora de corrugado</t>
  </si>
  <si>
    <t>S-382-EM118</t>
  </si>
  <si>
    <t>Colocar bolsa en su área asignada</t>
  </si>
  <si>
    <t>S-382-EM119</t>
  </si>
  <si>
    <t>Desatascar bagger</t>
  </si>
  <si>
    <t>S-382-EM120</t>
  </si>
  <si>
    <t>Empacado de pañal</t>
  </si>
  <si>
    <t>S-382-EM121</t>
  </si>
  <si>
    <t>Empaque de bolsa en corrugado</t>
  </si>
  <si>
    <t>S-382-EM122</t>
  </si>
  <si>
    <t>Estibado de corrugados</t>
  </si>
  <si>
    <t>S-382-EM123</t>
  </si>
  <si>
    <t>S-382-EM124</t>
  </si>
  <si>
    <t>S-382-EM125</t>
  </si>
  <si>
    <t>S-382-EM132</t>
  </si>
  <si>
    <t>S-382-EM133</t>
  </si>
  <si>
    <t>Desatascar AMOTEK</t>
  </si>
  <si>
    <t>S-382-EM134</t>
  </si>
  <si>
    <t>Uso de elevador de corrugados</t>
  </si>
  <si>
    <t>S-382-EM259</t>
  </si>
  <si>
    <t>Cambio de rollo de cinta a la selladora de corrugados</t>
  </si>
  <si>
    <t>S-382-EM260</t>
  </si>
  <si>
    <t>Desatascar elevador de corrugados</t>
  </si>
  <si>
    <t>S-382-ENV287</t>
  </si>
  <si>
    <t>Enhebrado de guia de "SMS"</t>
  </si>
  <si>
    <t>S-382-FLU001</t>
  </si>
  <si>
    <t>Preparar empalme de fluted</t>
  </si>
  <si>
    <t>S-382-FLU003</t>
  </si>
  <si>
    <t>Enhebrado de guía de Fluted</t>
  </si>
  <si>
    <t>S-378-EMP015</t>
  </si>
  <si>
    <t>Cambio de rodillo ahulado del nip de alimentación de fluted</t>
  </si>
  <si>
    <t>S-378-EMP020</t>
  </si>
  <si>
    <t>Cambio de chumaceras lineales del acumulador Fluted.</t>
  </si>
  <si>
    <t>S-378-EMP021</t>
  </si>
  <si>
    <t>CAMBIO DE CUCHILLA DE SLITTER DE FLAP´S</t>
  </si>
  <si>
    <t>S-378-EMP022</t>
  </si>
  <si>
    <t>Cambio de yunque del Slitter de Flaps</t>
  </si>
  <si>
    <t>S-378-EMP023</t>
  </si>
  <si>
    <t>Calibración de cuchilla del módulo de aplicación de Transfer Layer</t>
  </si>
  <si>
    <t>S-382-FP052</t>
  </si>
  <si>
    <t>Preparar empalme de Flaps</t>
  </si>
  <si>
    <t>S-382-FP057</t>
  </si>
  <si>
    <t>Enhebrado de guía de flaps</t>
  </si>
  <si>
    <t>S-382-FP058</t>
  </si>
  <si>
    <t>Limpieza a Slitter de Flaps y BSL</t>
  </si>
  <si>
    <t>S-382-FP060</t>
  </si>
  <si>
    <t>Limpieza a rodajas guías de licras Flaps</t>
  </si>
  <si>
    <t>S-382-FP062</t>
  </si>
  <si>
    <t>Montaje y cambio de rollo de Flaps.</t>
  </si>
  <si>
    <t>S-382-FP063</t>
  </si>
  <si>
    <t>Enhebrado de guía de Flaps</t>
  </si>
  <si>
    <t>S-382-FP064</t>
  </si>
  <si>
    <t>Limpieza a Slitter de Flaps</t>
  </si>
  <si>
    <t>S-382-FP260</t>
  </si>
  <si>
    <t>Cambio de teflon de barras de 45° de máquina</t>
  </si>
  <si>
    <t>S-378-EMP024</t>
  </si>
  <si>
    <t>CAMBIO DE TAMBOR FORMADOR</t>
  </si>
  <si>
    <t>S-378-FCO001</t>
  </si>
  <si>
    <t xml:space="preserve">Cambio de banda de los transportadores </t>
  </si>
  <si>
    <t>S-378-FCO002</t>
  </si>
  <si>
    <t>Cambio de sellos a unidad K-tron de sam.</t>
  </si>
  <si>
    <t>S-378-FCO003</t>
  </si>
  <si>
    <t>Cambio de gusanos del SAM</t>
  </si>
  <si>
    <t>S-382-FR078</t>
  </si>
  <si>
    <t>Lavado con aire del tambor de formación</t>
  </si>
  <si>
    <t>S-382-FR084</t>
  </si>
  <si>
    <t>Cambio y enhebrado de rollo de celulosa</t>
  </si>
  <si>
    <t>S-382-FR085</t>
  </si>
  <si>
    <t>Cambio de saco de SAM</t>
  </si>
  <si>
    <t>S-382-FR088</t>
  </si>
  <si>
    <t>Limpieza a rodillos alimentadores de celulosa</t>
  </si>
  <si>
    <t>S-382-FR115</t>
  </si>
  <si>
    <t>Preparar empalme de Barrier</t>
  </si>
  <si>
    <t>S-378-FCO004</t>
  </si>
  <si>
    <t>Cambio de chumaceras lineales del acumulador Envoltura</t>
  </si>
  <si>
    <t>S-378-FCO005</t>
  </si>
  <si>
    <t>Cambio de chumaceras lineales del acumulador BSTL</t>
  </si>
  <si>
    <t>S-382-FR125</t>
  </si>
  <si>
    <t>Preparación, montaje y cambio del rollo de celulosa</t>
  </si>
  <si>
    <t>S-382-FR131</t>
  </si>
  <si>
    <t>Montaje de rollo y empalme de SMS</t>
  </si>
  <si>
    <t>S-382-FR132</t>
  </si>
  <si>
    <t>Cambio de rollo de celulosa</t>
  </si>
  <si>
    <t>S-382-FR133</t>
  </si>
  <si>
    <t>S-382-FR134</t>
  </si>
  <si>
    <t>Limpieza al tambor de formación</t>
  </si>
  <si>
    <t>S-382-FR136</t>
  </si>
  <si>
    <t>Enhebrado de guía de celulosa</t>
  </si>
  <si>
    <t>S-382-FR137</t>
  </si>
  <si>
    <t>S-382-FR138</t>
  </si>
  <si>
    <t>Limpieza de rodillo de grabado</t>
  </si>
  <si>
    <t>S-382-FR139</t>
  </si>
  <si>
    <t>Preparación, montaje y cambio del saco de sam</t>
  </si>
  <si>
    <t>S-382-FR142</t>
  </si>
  <si>
    <t>Enhebrado de guía de Barrier</t>
  </si>
  <si>
    <t>S-382-FR143</t>
  </si>
  <si>
    <t>Enhebrado de guía de Transfer Layer</t>
  </si>
  <si>
    <t>S-382-FR144</t>
  </si>
  <si>
    <t>Limpieza a rodillos lisos</t>
  </si>
  <si>
    <t>S-382-FOR145</t>
  </si>
  <si>
    <t>S-382-FR146</t>
  </si>
  <si>
    <t>Limpieza al yunque de Transfer Layer</t>
  </si>
  <si>
    <t>S-382-FR149</t>
  </si>
  <si>
    <t>S-382-FR303</t>
  </si>
  <si>
    <t>Vaciado manual de tolvas de "SAM"</t>
  </si>
  <si>
    <t>S-382-FR304</t>
  </si>
  <si>
    <t>Limpieza del tambor formador</t>
  </si>
  <si>
    <t>S-382-FR305</t>
  </si>
  <si>
    <t>Limpieza de cajas de vacio de malla abajo del tambor formador</t>
  </si>
  <si>
    <t>s-382-FR306</t>
  </si>
  <si>
    <t>Limpieza a rodillo debulker</t>
  </si>
  <si>
    <t>S-382-GR082</t>
  </si>
  <si>
    <t>Limpieza de máquina L/O</t>
  </si>
  <si>
    <t>S-382-GR083</t>
  </si>
  <si>
    <t>Limpieza de transmisión de máquina</t>
  </si>
  <si>
    <t>S-382-GR084</t>
  </si>
  <si>
    <t>Meter guía en máquina</t>
  </si>
  <si>
    <t>S-382-GR085</t>
  </si>
  <si>
    <t>Sacar materiales en cambio de grado</t>
  </si>
  <si>
    <t>S-382-GR086</t>
  </si>
  <si>
    <t>Surtimiento de materiales de zona de abastecimiento a la línea</t>
  </si>
  <si>
    <t>S-382-GR089</t>
  </si>
  <si>
    <t>Limpieza a ollas de adhesivo</t>
  </si>
  <si>
    <t>S-382-GR259</t>
  </si>
  <si>
    <t>CAMBIO Y CALIBRACION DE RODILLO MAIN TACKER</t>
  </si>
  <si>
    <t>S-382-GR260</t>
  </si>
  <si>
    <t>CAMBIO Y CALIBRACION DE RODILLO MOUN HOPE</t>
  </si>
  <si>
    <t>S-382-GR263</t>
  </si>
  <si>
    <t>CENTRADO DE BANDAS CONVEYORS</t>
  </si>
  <si>
    <t>S-382-GR265</t>
  </si>
  <si>
    <t>LLENADO DE NIVEL DE TANQUES DE MONOPROPILENGLICOL Y TRANSMISION</t>
  </si>
  <si>
    <t>S-382-GR266</t>
  </si>
  <si>
    <t>CENTRADO DE BANDAS DE CONVEYOR</t>
  </si>
  <si>
    <t>S-382-GR267</t>
  </si>
  <si>
    <t>CAMBIO DE RODILLO MOTRIZ DE COMBINACIÓN</t>
  </si>
  <si>
    <t>S-382-GR268</t>
  </si>
  <si>
    <t>TRASLADO DE REFACCIONES DE ALMACEN DE REFACCIONES A TALLER DE MANTENIMIENTO</t>
  </si>
  <si>
    <t>S-382-HBU003</t>
  </si>
  <si>
    <t>CAMBIO DE ROLLO HOOK BASE</t>
  </si>
  <si>
    <t>S-382-HBU004</t>
  </si>
  <si>
    <t>ENHEBRADO Y CAMBIO DE ROLLO DE GUÍA HOOK MESH EN HBU</t>
  </si>
  <si>
    <t>S-382-HBU005</t>
  </si>
  <si>
    <t>PURGAR APLICACIONES DE ADHESIVOS</t>
  </si>
  <si>
    <t>S-382-HMU003</t>
  </si>
  <si>
    <t>CAMBIO DE ROLLO HOOK</t>
  </si>
  <si>
    <t>S-382-HMU004</t>
  </si>
  <si>
    <t>ENHEBRADO Y CAMBIO DE ROLLO DE GUÍA HOOK MESH EN HMU</t>
  </si>
  <si>
    <t>S-382-INS001</t>
  </si>
  <si>
    <t>Limpieza a rodillo de combinación de inserto</t>
  </si>
  <si>
    <t>S-382-INS002</t>
  </si>
  <si>
    <t>Limpieza a yunque del corte de inserto</t>
  </si>
  <si>
    <t>S-382-LW001</t>
  </si>
  <si>
    <t>Montaje y cambio de rollo de Lawn</t>
  </si>
  <si>
    <t>S-382-LW261</t>
  </si>
  <si>
    <t>CAMBIO Y CALIBRACION DE RODILLO NIP DE FORMACION DE LAWN</t>
  </si>
  <si>
    <t>S-382-NA068</t>
  </si>
  <si>
    <t>Enhebrado de guía de napa</t>
  </si>
  <si>
    <t>S-382-NA071</t>
  </si>
  <si>
    <t>Preparación, montaje y cambio de tissue</t>
  </si>
  <si>
    <t>S-382-NA072</t>
  </si>
  <si>
    <t>S-382-NA073</t>
  </si>
  <si>
    <t>S-382-NA075</t>
  </si>
  <si>
    <t>Enhebrado de guia de napa.</t>
  </si>
  <si>
    <t>S-382-OR001</t>
  </si>
  <si>
    <t>Montaje de rollo y empalme de orejas</t>
  </si>
  <si>
    <t>S-382-OR261</t>
  </si>
  <si>
    <t>CALIBRACION DE STOMPER SECUNDARIOS OREJAS</t>
  </si>
  <si>
    <t>S-382-OR262</t>
  </si>
  <si>
    <t>CAMBIO DE FILO A CORTE DE OREJAS</t>
  </si>
  <si>
    <t>S-382-OR263</t>
  </si>
  <si>
    <t>LIMPIEZA DE BY PASS DE FILTROS BOMBA KAESER</t>
  </si>
  <si>
    <t>S-382-OR264</t>
  </si>
  <si>
    <t>CALIBRACION DE STOMPER PRIMARIO OREJAS</t>
  </si>
  <si>
    <t>S-382-OR265</t>
  </si>
  <si>
    <t>CAMBIO Y CALIBRACIÓN DE STOMPER SECUNDARIO</t>
  </si>
  <si>
    <t>S-382-OR266</t>
  </si>
  <si>
    <t>CAMBIO Y CALIBRACIÓN DE STOMPER PRIMARIO DE OREJAS</t>
  </si>
  <si>
    <t>S-382-OSR265</t>
  </si>
  <si>
    <t>ARMADO Y REPARACIÓN  DE ROTADORES DEL OSCAR ROLL</t>
  </si>
  <si>
    <t>S-382-OSR266</t>
  </si>
  <si>
    <t>ARMADO Y REPARACION DE CAMBOX DEL OSCAR ROLL</t>
  </si>
  <si>
    <t>S-382-OSR267</t>
  </si>
  <si>
    <t>ARMADO Y REPARACION DEL CONMUTADOR OSCAR ROLL</t>
  </si>
  <si>
    <t>S-382-OSR268</t>
  </si>
  <si>
    <t>ARMADO Y REPARACION DE CASETTE DE OSCAR ROLL</t>
  </si>
  <si>
    <t>S-382-OT029</t>
  </si>
  <si>
    <t>Traslado de producto con patín hidráulico a almacenes y áreas productivas</t>
  </si>
  <si>
    <t>S-382-OT067</t>
  </si>
  <si>
    <t>Preparación de materia prima a devolución</t>
  </si>
  <si>
    <t>S-382-OT076</t>
  </si>
  <si>
    <t>Estibado y acomodo de producto terminado normalizado en tarima autorizada</t>
  </si>
  <si>
    <t>S-382-OT077</t>
  </si>
  <si>
    <t>Desatascar corrugados en transportador con escalera móvil</t>
  </si>
  <si>
    <t>S-382-OT086</t>
  </si>
  <si>
    <t>Trabajos de pintura</t>
  </si>
  <si>
    <t>S-382-OT087</t>
  </si>
  <si>
    <t>Entregas de jaulas en el sorter</t>
  </si>
  <si>
    <t>S-382-OT089</t>
  </si>
  <si>
    <t>Estibado de tarimas vacias</t>
  </si>
  <si>
    <t>S-382-OT090</t>
  </si>
  <si>
    <t>Recepción de tarimas vacias de almacen de materia prima</t>
  </si>
  <si>
    <t>S-382-OT095</t>
  </si>
  <si>
    <t>Envio de producto terminado por la banda inclinada en la curva</t>
  </si>
  <si>
    <t>S-382-OT097</t>
  </si>
  <si>
    <t>Paletizado de producto terminado en paletizadoras del Sorter
(claves nacionales y exportación)</t>
  </si>
  <si>
    <t>S-382-OT106</t>
  </si>
  <si>
    <t>Desatascar y restablecer mesa de combinación</t>
  </si>
  <si>
    <t>S-382-OT107</t>
  </si>
  <si>
    <t>Sellado de bolsas en selladora movil</t>
  </si>
  <si>
    <t>S-382-OT109</t>
  </si>
  <si>
    <t>Limpieza de cristales en ventanales</t>
  </si>
  <si>
    <t>S-382-OT110</t>
  </si>
  <si>
    <t>Trapeado de pisos</t>
  </si>
  <si>
    <t>S-382-OT112</t>
  </si>
  <si>
    <t>Limpieza del transportador de corrugados en el tunel</t>
  </si>
  <si>
    <t>S-382-OT113</t>
  </si>
  <si>
    <t>Traslapar granel de cualquier clave</t>
  </si>
  <si>
    <t>S-382-OT114</t>
  </si>
  <si>
    <t>Meter tarimas de producto en jaulas del Sorter</t>
  </si>
  <si>
    <t>S-386-GE014</t>
  </si>
  <si>
    <t>USO DE ESCALERAS DE PLATAFORMA COTTERMAN
               (ALTURA MAYOR A 1.80 METROS)</t>
  </si>
  <si>
    <t>S-382-OT127</t>
  </si>
  <si>
    <t>Recuperación de producto dañado en sorter y areas productivas</t>
  </si>
  <si>
    <t>S-382-OT131</t>
  </si>
  <si>
    <t>Limpieza a ductería aérea</t>
  </si>
  <si>
    <t>S-382-OT133</t>
  </si>
  <si>
    <t>Ajuste de selladora de corrugados.</t>
  </si>
  <si>
    <t>Ajuste de selladora de corrugados</t>
  </si>
  <si>
    <t>S-382-OT134</t>
  </si>
  <si>
    <t>Restablecer el sorter por falla o atascon</t>
  </si>
  <si>
    <t>S-382-OT157</t>
  </si>
  <si>
    <t>Inspeccionar el producto</t>
  </si>
  <si>
    <t>S-382-OT165</t>
  </si>
  <si>
    <t>Uso de cutter</t>
  </si>
  <si>
    <t>S-382-OT166</t>
  </si>
  <si>
    <t>Limpieza al elevador de materiales</t>
  </si>
  <si>
    <t>S-382-OT167</t>
  </si>
  <si>
    <t>Faseo de aplicaciones y componentes</t>
  </si>
  <si>
    <t>S-382-OT182</t>
  </si>
  <si>
    <t>Llenado y resurtimiento de solventes y perfume a máquina</t>
  </si>
  <si>
    <t>S-382-OT191</t>
  </si>
  <si>
    <t>Alimentar datos en EWMA</t>
  </si>
  <si>
    <t>S-382-OT192</t>
  </si>
  <si>
    <t>S-382-OT193</t>
  </si>
  <si>
    <t>Recuperar producto</t>
  </si>
  <si>
    <t>S-382-OT197</t>
  </si>
  <si>
    <t>Resurtimiento de solventes de máquina</t>
  </si>
  <si>
    <t>S-382-OT199</t>
  </si>
  <si>
    <t>Re surtimiento de perfume de máquina.</t>
  </si>
  <si>
    <t>S-382-OT202</t>
  </si>
  <si>
    <t>S-382-OT203</t>
  </si>
  <si>
    <t>S-382-OT204</t>
  </si>
  <si>
    <t>Inspeccionar el producto a la entrada del staker</t>
  </si>
  <si>
    <t>S-382-OT217</t>
  </si>
  <si>
    <t>Re surtimiento de perfume de máquina</t>
  </si>
  <si>
    <t>S-382-OT218</t>
  </si>
  <si>
    <t>Re surtimiento de solventes de maquina</t>
  </si>
  <si>
    <t>S-382-OT219</t>
  </si>
  <si>
    <t>S-382-OT221</t>
  </si>
  <si>
    <t>S-382-OT223</t>
  </si>
  <si>
    <t>Uso de elevador de corrugados.</t>
  </si>
  <si>
    <t>S-382-OT224</t>
  </si>
  <si>
    <t xml:space="preserve">Alimentar datos en EWMA </t>
  </si>
  <si>
    <t>S-382-OT225</t>
  </si>
  <si>
    <t>S-382-OT226</t>
  </si>
  <si>
    <t>Fasear componentes</t>
  </si>
  <si>
    <t>S-382-OT227</t>
  </si>
  <si>
    <t>S-382-OT228</t>
  </si>
  <si>
    <t>Montaje de rollo calibre 270</t>
  </si>
  <si>
    <t>S-382-OT229</t>
  </si>
  <si>
    <t>S-382-OT230</t>
  </si>
  <si>
    <t>S-382-OT232</t>
  </si>
  <si>
    <t>S-382-OT233</t>
  </si>
  <si>
    <t>Limpieza a los pockets del primer y segundo rotador</t>
  </si>
  <si>
    <t>S-382-OT234</t>
  </si>
  <si>
    <t>Llenado de contenedores de solvente</t>
  </si>
  <si>
    <t>S-382-OT235</t>
  </si>
  <si>
    <t>Llenado de depósito de lubricación</t>
  </si>
  <si>
    <t>S-382-OT236</t>
  </si>
  <si>
    <t>S-382-OT237</t>
  </si>
  <si>
    <t>S-382-OT238</t>
  </si>
  <si>
    <t>S-382-OT239</t>
  </si>
  <si>
    <t>Armar y retirar pallets</t>
  </si>
  <si>
    <t>S-382-OT240</t>
  </si>
  <si>
    <t>S-382-OT242</t>
  </si>
  <si>
    <t>Llenado del depósito de fragancia</t>
  </si>
  <si>
    <t>S-382-OT243</t>
  </si>
  <si>
    <t>S-382-OT244</t>
  </si>
  <si>
    <t>Surtimiento de tarima CHEP</t>
  </si>
  <si>
    <t>S-382-OT245</t>
  </si>
  <si>
    <t>S-382-OT253</t>
  </si>
  <si>
    <t>S-382-OT254</t>
  </si>
  <si>
    <t>Uso de selladora de corrugados</t>
  </si>
  <si>
    <t>S-382-OT255</t>
  </si>
  <si>
    <t>S-382-OT256</t>
  </si>
  <si>
    <t>S-382-OT258</t>
  </si>
  <si>
    <t>Llenado de olla de perfume</t>
  </si>
  <si>
    <t>S-382-OT406</t>
  </si>
  <si>
    <t>TRASLADO DE TARIMA PARA ENTREGA</t>
  </si>
  <si>
    <t>S-382-OT407</t>
  </si>
  <si>
    <t>Cambio de tambo de adhesivo</t>
  </si>
  <si>
    <t>S-382-OT408</t>
  </si>
  <si>
    <t>Cambio de rollo de bolsa  (calibre 270)</t>
  </si>
  <si>
    <t>S-382-OT410</t>
  </si>
  <si>
    <t>Uso de selladora manual de bolsas</t>
  </si>
  <si>
    <t>S-382-OT411</t>
  </si>
  <si>
    <t>Uso de Tijeras</t>
  </si>
  <si>
    <t>S-382-OT412</t>
  </si>
  <si>
    <t>Limpieza de cabezales de adhesivo</t>
  </si>
  <si>
    <t>S-382-OT413</t>
  </si>
  <si>
    <t>Abastecimiento de materiales en linea</t>
  </si>
  <si>
    <t>S-382-PB001</t>
  </si>
  <si>
    <t>PB Desatascar y limpieza del Pressure Bonder</t>
  </si>
  <si>
    <t>S-382-ROT001</t>
  </si>
  <si>
    <t>Limpieza a rodajas de aplicacción de inserto</t>
  </si>
  <si>
    <t>S-382-SEW001</t>
  </si>
  <si>
    <t>CAMBIO DE ROLLO HOOK MESH</t>
  </si>
  <si>
    <t>S-382-SEW002</t>
  </si>
  <si>
    <t>ENHEBRADO Y CAMBIO DE ROLLO DE GUÍA HOOK MESH EN SEW</t>
  </si>
  <si>
    <t>S-382-SEW003</t>
  </si>
  <si>
    <t>PREPARAR CENTROS DE HOOK MESH</t>
  </si>
  <si>
    <t>S-382-SPB011</t>
  </si>
  <si>
    <t>Preparar empalme de Liner</t>
  </si>
  <si>
    <t>S-382-SPB012</t>
  </si>
  <si>
    <t>Enhebrado de guía de Liner</t>
  </si>
  <si>
    <t>Cambio de chumaceras lineales del acumulador SPB</t>
  </si>
  <si>
    <t>S-382-SPB019</t>
  </si>
  <si>
    <t>Limpieza del cabezal de liner</t>
  </si>
  <si>
    <t>S-382-SPB020</t>
  </si>
  <si>
    <t>S-382-SPB023</t>
  </si>
  <si>
    <t>Preparación, montaje y cambio del  rollo de liner</t>
  </si>
  <si>
    <t>S-382-SPB259</t>
  </si>
  <si>
    <t>Enhebrado de guia de "SPB" del desenrrolador al rodillo de combinación</t>
  </si>
  <si>
    <t>S-378-FCO006</t>
  </si>
  <si>
    <t>Cambio de rodamientos a rodillos conducidos y motrices de Bandas Verdes</t>
  </si>
  <si>
    <t>Cambio de chumaceras a catarinas conducidas y motrices de pilas del stacker</t>
  </si>
  <si>
    <t>S-378-FOR001</t>
  </si>
  <si>
    <t>Cambio de catarinas motrices de las cadenas de los pilas de stacker.</t>
  </si>
  <si>
    <t>S-378-FOR004</t>
  </si>
  <si>
    <t>Cambio de banda de transmisión a las bandas verdes del stacker</t>
  </si>
  <si>
    <t>S-378-FOR022</t>
  </si>
  <si>
    <t>Cambio de cilindro del flipper 1 y 2</t>
  </si>
  <si>
    <t>S-382-ST034</t>
  </si>
  <si>
    <t>Limpieza a Stacker</t>
  </si>
  <si>
    <t>S-382-ST035</t>
  </si>
  <si>
    <t>S-382-ST037</t>
  </si>
  <si>
    <t>S-382-SU003</t>
  </si>
  <si>
    <t>Enhebrado de guía de surge</t>
  </si>
  <si>
    <t>S-382-SU005</t>
  </si>
  <si>
    <t>Limpieza a yunque de surge</t>
  </si>
  <si>
    <t>S-382-SU285</t>
  </si>
  <si>
    <t>Limpieza a unidad Joa y banda de alimentación</t>
  </si>
  <si>
    <t>S-382-TL001</t>
  </si>
  <si>
    <t>Preparar empalme de Transfer Layer</t>
  </si>
  <si>
    <t>S-378-FOR023</t>
  </si>
  <si>
    <t>Cambio de chumaceras lineales del acumulador Transfer Layer</t>
  </si>
  <si>
    <t>S-382-WEA001</t>
  </si>
  <si>
    <t>Centrado de guia de WOOF</t>
  </si>
  <si>
    <t>S-383-ADH002</t>
  </si>
  <si>
    <t>Limpieza a rodillos de apoyo a cabezales de adhesivo.</t>
  </si>
  <si>
    <t>S-383-ADH042</t>
  </si>
  <si>
    <t>Llenado de olla de adhesivo</t>
  </si>
  <si>
    <t>S-383-ADH046</t>
  </si>
  <si>
    <t>S-383-ADH098</t>
  </si>
  <si>
    <t>Cambio de filtros olla ATS</t>
  </si>
  <si>
    <t>S-383-ADH103</t>
  </si>
  <si>
    <t>Cambio de boquilla Dynatec</t>
  </si>
  <si>
    <t>S-383-ADH106</t>
  </si>
  <si>
    <t>Cambio de modulo UM-25</t>
  </si>
  <si>
    <t>S-383-ADH148</t>
  </si>
  <si>
    <t>Cambio de boquilla Nordson de .020"</t>
  </si>
  <si>
    <t>S-383-ADH149</t>
  </si>
  <si>
    <t>CAMBIO DE FILTROS CABEZALEZ ADHESIVOS (BCM3-BCM4)</t>
  </si>
  <si>
    <t>S-383-ADH150</t>
  </si>
  <si>
    <t>CAMBIO DE FILTRO DE MANIFOLD OLLA ADHESIVOS (BCM3-BCM4)</t>
  </si>
  <si>
    <t>S-383-ADH161</t>
  </si>
  <si>
    <t>CAMBIO DE BOMBA DE RMS ADHESIVO (BCM3-BCM4)</t>
  </si>
  <si>
    <t>S-383-ADH167</t>
  </si>
  <si>
    <t>CAMBIO DE MODULO DE ADHESIVOS (BCM3-BCM4)</t>
  </si>
  <si>
    <t>S-383-ADH168</t>
  </si>
  <si>
    <t>CAMBIO DE BOMBAS DE OLLAS DE ADHESIVO (BCM3-BCM4)</t>
  </si>
  <si>
    <t>S-383-ADH169</t>
  </si>
  <si>
    <t>CAMBIO DE FILTROS DE DISTRIBUIDORES DE RMS (BCM3-BCM4)</t>
  </si>
  <si>
    <t>S-383-ADH180</t>
  </si>
  <si>
    <t>CAMBIO DE BOQUILLAS DE APLICACIÓN BCM3-BCM4</t>
  </si>
  <si>
    <t>S-383-ADH185</t>
  </si>
  <si>
    <t>LIMPIEZA DE BOQUILLAS, MODULOS Y FILTROS (BCM3-BCM4)</t>
  </si>
  <si>
    <t>S-383-ADH191</t>
  </si>
  <si>
    <t>S-383-ADH193</t>
  </si>
  <si>
    <t>S-383-ADH194</t>
  </si>
  <si>
    <t>Cambio de mangueras de adhesivo</t>
  </si>
  <si>
    <t>S-383-ADH197</t>
  </si>
  <si>
    <t>Lim. de rodillos guía en gral y rodillos de apoyo de aplicación de cabezales de adh</t>
  </si>
  <si>
    <t>S-383-ADH198</t>
  </si>
  <si>
    <t>Cambio de válvula de control de presión en manifold de la olla ATS</t>
  </si>
  <si>
    <t>S-383-ADH199</t>
  </si>
  <si>
    <t>Cambio de válvula de alivio en manifold de olla ATS</t>
  </si>
  <si>
    <t>S-383-ADH200</t>
  </si>
  <si>
    <t>Limpieza de Piezas de adhesivo con Coldjet</t>
  </si>
  <si>
    <t>S-383-ADH201</t>
  </si>
  <si>
    <t>Drenado de aplicaciones de adhesivo</t>
  </si>
  <si>
    <t>S-383-ADH202</t>
  </si>
  <si>
    <t>Limpieza a cabezales/boquillas de aplicación de Adhesivo</t>
  </si>
  <si>
    <t>S-383-ADH203</t>
  </si>
  <si>
    <t>Limpieza a rodillos de apoyo de cabezales de aplicación de adhesivo</t>
  </si>
  <si>
    <t>S-383-ADH204</t>
  </si>
  <si>
    <t>Recepción de Hielo seco en el almacen</t>
  </si>
  <si>
    <t>S-383-ADH206</t>
  </si>
  <si>
    <t>CAMBIO DE FILTROS OLLA VERSA BLUE</t>
  </si>
  <si>
    <t>S-383-ADH207</t>
  </si>
  <si>
    <t>Cambio de modulo Dynatec</t>
  </si>
  <si>
    <t>S-383-ADH208</t>
  </si>
  <si>
    <t>Cambio de modulo H-200 Nordson</t>
  </si>
  <si>
    <t>S-383-ADH211</t>
  </si>
  <si>
    <t>Cambio de bomba olla ATS</t>
  </si>
  <si>
    <t>S-383-ADH216</t>
  </si>
  <si>
    <t>Cambio de prefiltro de olla ATS</t>
  </si>
  <si>
    <t>S-383-ADH217</t>
  </si>
  <si>
    <t>Cambio de cople de bomba ATS</t>
  </si>
  <si>
    <t>S-383-ADH221</t>
  </si>
  <si>
    <t>Uso de Cold Jet I3 y SDI-60</t>
  </si>
  <si>
    <t>S-383-ADH223</t>
  </si>
  <si>
    <t>Uso de Tina de Ultrasonido</t>
  </si>
  <si>
    <t>S-383-ADH224</t>
  </si>
  <si>
    <t>Uso de Horno Xaloy</t>
  </si>
  <si>
    <t>S-383-ADH225</t>
  </si>
  <si>
    <t>Ajuste y calibración de módulo EP-10</t>
  </si>
  <si>
    <t>S-383-ADH226</t>
  </si>
  <si>
    <t>Ajuste y calibración de Speed Coat</t>
  </si>
  <si>
    <t>S-383-ADH227</t>
  </si>
  <si>
    <t>Ajuste de boquillas Omega de Aplicación de Conctrucción</t>
  </si>
  <si>
    <t>S-383-ADH228</t>
  </si>
  <si>
    <t>Ajuste de Laina en Dado de Aplicación de Waist to Liner</t>
  </si>
  <si>
    <t>S-383-ADH229</t>
  </si>
  <si>
    <t>Ajuste de Laina en Dado de Aplicación de Tackdown</t>
  </si>
  <si>
    <t>S-383-ADH230</t>
  </si>
  <si>
    <t>Ajuste y calibración de Módulo Apex</t>
  </si>
  <si>
    <t>S-383-ADH231</t>
  </si>
  <si>
    <t>Preparación de Boquillas Omega Especiales</t>
  </si>
  <si>
    <t>S-383-ADH232</t>
  </si>
  <si>
    <t>Drenado de tanques de adhesivo de olla VB</t>
  </si>
  <si>
    <t>S-383-ADH233</t>
  </si>
  <si>
    <t>Ajuste y Calibración de válvula de control de presión de VB</t>
  </si>
  <si>
    <t>S-383-ADH234</t>
  </si>
  <si>
    <t>Ajuste y Calibración de válvula se seguridad (alivio) de VB</t>
  </si>
  <si>
    <t>S-378-FOR024</t>
  </si>
  <si>
    <t>Cambio de filtro de olla de adhesivo Dynatec</t>
  </si>
  <si>
    <t>S-383-ADH235</t>
  </si>
  <si>
    <t>Cambio de válvula de control de presión y alivio de olla VB</t>
  </si>
  <si>
    <t>S-378-FOR025</t>
  </si>
  <si>
    <t>Cambio de bomba de adhesivo Dynatec</t>
  </si>
  <si>
    <t>S-383-ADH236</t>
  </si>
  <si>
    <t>Cambio de Bomba de Drum Unloader</t>
  </si>
  <si>
    <t>S-383-ADH237</t>
  </si>
  <si>
    <t>Cambio de o'ring de la plancha de Drum Unloader</t>
  </si>
  <si>
    <t>S-383-ADH238</t>
  </si>
  <si>
    <t>Limpieza del la plancha del Drum Unloader</t>
  </si>
  <si>
    <t>S-383-ADH239</t>
  </si>
  <si>
    <t>Limpieza y mantenimiento a la unidad neumática del Drum Unloader</t>
  </si>
  <si>
    <t>S-383-ADH240</t>
  </si>
  <si>
    <t>Limpieza a la unidad neumática de mantenimiento</t>
  </si>
  <si>
    <t>S-378-FOR026</t>
  </si>
  <si>
    <t xml:space="preserve">Cambio de cuchilla de corte de bolsa </t>
  </si>
  <si>
    <t>S-378-FOR027</t>
  </si>
  <si>
    <t xml:space="preserve">Cambio de mordazas de sellado de optima </t>
  </si>
  <si>
    <t>S-383-BF046</t>
  </si>
  <si>
    <t>Desatascar el blade folder</t>
  </si>
  <si>
    <t>S-383-BF061</t>
  </si>
  <si>
    <t>Cambio de ensamble de rodillo paso a corte final</t>
  </si>
  <si>
    <t>S-383-BF074</t>
  </si>
  <si>
    <t>CAMBIO DE MODULO DE CORTE FINAL</t>
  </si>
  <si>
    <t>S-383-BF075</t>
  </si>
  <si>
    <t>CAMBIO  DE CUCHILLA A CORTE FINAL</t>
  </si>
  <si>
    <t>S-383-BF090</t>
  </si>
  <si>
    <t>Cambio de ensamble de levas de doblez E10</t>
  </si>
  <si>
    <t>S-383-BF093</t>
  </si>
  <si>
    <t>Desatascar y limpieza a rodillos del corte final</t>
  </si>
  <si>
    <t>S-383-BF095</t>
  </si>
  <si>
    <t>Cambio de rodillos guias de blade folder E10</t>
  </si>
  <si>
    <t>S-383-BF096</t>
  </si>
  <si>
    <t>CAMBIO DE BANDAS DE BLADE FOLDER</t>
  </si>
  <si>
    <t>S-378-FOR028</t>
  </si>
  <si>
    <t>Cambio de bandas del bifolder</t>
  </si>
  <si>
    <t>S-383-CAF033</t>
  </si>
  <si>
    <t>Cambio de válvula check del intensificador E10</t>
  </si>
  <si>
    <t>S-383-CAF037</t>
  </si>
  <si>
    <t>Cambio de ensamble de intensificador FLOW E10</t>
  </si>
  <si>
    <t>S-383-CAF038</t>
  </si>
  <si>
    <t>Cambio de joyas de corte.E10</t>
  </si>
  <si>
    <t>S-383-CAF044</t>
  </si>
  <si>
    <t>Cambio de tubos de alta presión PE10</t>
  </si>
  <si>
    <t>S-383-CAF045</t>
  </si>
  <si>
    <t>Fabricación de tubos de alta presión</t>
  </si>
  <si>
    <t>S-383-CE003</t>
  </si>
  <si>
    <t>Montaje y cambio d rollo de ASFL</t>
  </si>
  <si>
    <t>S-383-CE016</t>
  </si>
  <si>
    <t>Enhebrado de guías  de cubiertas externas</t>
  </si>
  <si>
    <t>S-383-CE017</t>
  </si>
  <si>
    <t>Enhebrado y preparación de empalme de CUBIERTA EXTERNA BSTL</t>
  </si>
  <si>
    <t>S-378-FOR030</t>
  </si>
  <si>
    <t xml:space="preserve">Cambio de rodajas de licras </t>
  </si>
  <si>
    <t>S-383-CI041</t>
  </si>
  <si>
    <t>Enhebrado de guia de orejas.</t>
  </si>
  <si>
    <t>S-383-CI052</t>
  </si>
  <si>
    <t>Limpieza al Cut and Place de cintas.</t>
  </si>
  <si>
    <t>S-383-CI054</t>
  </si>
  <si>
    <t>Limpieza externa del yunque de orejas</t>
  </si>
  <si>
    <t>S-383-CI076</t>
  </si>
  <si>
    <t>Enhebrado y preparación de empalme de PARCHE FRONTAL PUB</t>
  </si>
  <si>
    <t>S-378-FOR031</t>
  </si>
  <si>
    <t xml:space="preserve">Cambio de cuchilla de corte de cintas                                                           </t>
  </si>
  <si>
    <t>S-378-FOR032</t>
  </si>
  <si>
    <t xml:space="preserve">Cambio de cuchilla tipo portería                                                           </t>
  </si>
  <si>
    <t>S-383-CI084</t>
  </si>
  <si>
    <t xml:space="preserve">Cambio de stomper                                                                                      </t>
  </si>
  <si>
    <t>S-378-FOR038</t>
  </si>
  <si>
    <t xml:space="preserve">Cambio de banda de camas transportadoras </t>
  </si>
  <si>
    <t>S-383-CS021</t>
  </si>
  <si>
    <t>Cambio de licras entre pierna.</t>
  </si>
  <si>
    <t>S-383-CS028</t>
  </si>
  <si>
    <t>Cambio de Licras entre pierna</t>
  </si>
  <si>
    <t>S-383-CS040</t>
  </si>
  <si>
    <t>Cambio de rodillo de combinacion y sellado transversal PE10</t>
  </si>
  <si>
    <t>S-383-CS048</t>
  </si>
  <si>
    <t>Enhebrado y preparación de empalme de FLAPS SMS-SPB</t>
  </si>
  <si>
    <t>S-383-CS049</t>
  </si>
  <si>
    <t>Enhebrado y preparación de empalme de envolturas SMS</t>
  </si>
  <si>
    <t>S-383-CS050</t>
  </si>
  <si>
    <t>Enhebrado y preparación de empalme de LYCRAS</t>
  </si>
  <si>
    <t>S-383-CS051</t>
  </si>
  <si>
    <t>Limpieza a rodillo Combinacion</t>
  </si>
  <si>
    <t>S-383-CS052</t>
  </si>
  <si>
    <t>Limpieza a rodillo Sellado transversal (Main  tacker)</t>
  </si>
  <si>
    <t>S-378-FOR039</t>
  </si>
  <si>
    <t>Cambio de filo o cuchilla de corte de T. Layer fluted</t>
  </si>
  <si>
    <t>S-378-FOR040</t>
  </si>
  <si>
    <t xml:space="preserve">Cambio de bandas del molino de celulosa </t>
  </si>
  <si>
    <t>S-378-FOR041</t>
  </si>
  <si>
    <t xml:space="preserve">Cambio de grasa a unidad del debulker </t>
  </si>
  <si>
    <t>S-378-FOR042</t>
  </si>
  <si>
    <t>Cambio de cuchilla de empalmador</t>
  </si>
  <si>
    <t>S-383-ELE004</t>
  </si>
  <si>
    <t>Intervención en tableros eléctricos con línea de voltaje presente</t>
  </si>
  <si>
    <t>S-383-ELE005</t>
  </si>
  <si>
    <t>Cambio de drive kinetix 6000/6500</t>
  </si>
  <si>
    <t>S-383-ELE006</t>
  </si>
  <si>
    <t>Reparación y mantenimiento de luminarias</t>
  </si>
  <si>
    <t>S-383-ELE008</t>
  </si>
  <si>
    <t>Habilitar pantallas PYA y MOP</t>
  </si>
  <si>
    <t>S-383-ELE009</t>
  </si>
  <si>
    <t>Ajuste de herramientas de VISION</t>
  </si>
  <si>
    <t>S-383-ELE010</t>
  </si>
  <si>
    <t>Respaldo o carga de Programa Automax</t>
  </si>
  <si>
    <t>S-383-ELE011</t>
  </si>
  <si>
    <t>Verificación de rechazos Cull Verification</t>
  </si>
  <si>
    <t>S-383-ELE012</t>
  </si>
  <si>
    <t>Cambio de grado en VISION</t>
  </si>
  <si>
    <t>S-383-ELE014</t>
  </si>
  <si>
    <t>Restablecer sistema ARIS y Soft logix</t>
  </si>
  <si>
    <t>S-383-ELE015</t>
  </si>
  <si>
    <t>Cambio de grado en Panel del Operador</t>
  </si>
  <si>
    <t>S-383-ELE016</t>
  </si>
  <si>
    <t>Restablecer sistema de seguridad Point I/O</t>
  </si>
  <si>
    <t>S-383-ELE017</t>
  </si>
  <si>
    <t>Cambio de grado en ARIS</t>
  </si>
  <si>
    <t>S-383-ELE018</t>
  </si>
  <si>
    <t>Restablecer sistema de seguridad PILZ</t>
  </si>
  <si>
    <t>S-383-ELE019</t>
  </si>
  <si>
    <t>Limpieza al cabezal de los codificadores</t>
  </si>
  <si>
    <t>S-383-ELE020</t>
  </si>
  <si>
    <t>Restablecer Bomba de vacío Kaeser</t>
  </si>
  <si>
    <t>S-383-ELE021</t>
  </si>
  <si>
    <t>Sintonizado de cornetas de ultrasonido Dukane</t>
  </si>
  <si>
    <t>S-383-ELE022</t>
  </si>
  <si>
    <t>Ajuste de Timing Bits en Aris</t>
  </si>
  <si>
    <t>S-383-ELE023</t>
  </si>
  <si>
    <t>Respaldo o Carga de programa de Control Logix</t>
  </si>
  <si>
    <t>S-383-ELE024</t>
  </si>
  <si>
    <t>Restablecer Sistema de Recolección de Polvos RACF</t>
  </si>
  <si>
    <t>S-383-ELE025</t>
  </si>
  <si>
    <t>Ajuste de valores en PLS.</t>
  </si>
  <si>
    <t>S-383-ELE026</t>
  </si>
  <si>
    <t>Ajuste de Guiadores de Material</t>
  </si>
  <si>
    <t>S-383-ELE027</t>
  </si>
  <si>
    <t>Cambio de electroválvulas en cabezales de adhesivos.</t>
  </si>
  <si>
    <t>S-383-ELE028</t>
  </si>
  <si>
    <t>Restablecer Lavadoras</t>
  </si>
  <si>
    <t>S-383-ELE029</t>
  </si>
  <si>
    <t>Cambio de resistencias y/o RTD a cabezales de adhesivo</t>
  </si>
  <si>
    <t>S-383-ELE030</t>
  </si>
  <si>
    <t>Colocar a Set-back Olla de Adhesivo ATS</t>
  </si>
  <si>
    <t>S-383-ELE032</t>
  </si>
  <si>
    <t>Revisión o Cambio de micros de seguridad</t>
  </si>
  <si>
    <t>S-383-ELE033</t>
  </si>
  <si>
    <t>Mandar a home Stacker y Bagger´s.</t>
  </si>
  <si>
    <t>S-383-ELE034</t>
  </si>
  <si>
    <t>Calibración, revisión y ajuste de fotoceldas ópticas</t>
  </si>
  <si>
    <t>S-383-ELE035</t>
  </si>
  <si>
    <t>Restablecimiento de Sistema Fike.</t>
  </si>
  <si>
    <t>S-383-ELE036</t>
  </si>
  <si>
    <t>Restablecer válvulas de seguridad Festo para aire</t>
  </si>
  <si>
    <t>S-383-ELE037</t>
  </si>
  <si>
    <t>Limpieza a Tableros Eléctricos sin voltaje presente</t>
  </si>
  <si>
    <t>S-383-ELE038</t>
  </si>
  <si>
    <t>S-383-ELE039</t>
  </si>
  <si>
    <t>Ajuste o cambio de sensor Keyense para gráfico</t>
  </si>
  <si>
    <t>S-383-EM003</t>
  </si>
  <si>
    <t>Alimentacion de bolsa a Bagger.</t>
  </si>
  <si>
    <t>S-383-EM010</t>
  </si>
  <si>
    <t>Desatascar Bagger.</t>
  </si>
  <si>
    <t>S-383-EM015</t>
  </si>
  <si>
    <t>Desatascar embolsadora.</t>
  </si>
  <si>
    <t>S-383-EM035</t>
  </si>
  <si>
    <t xml:space="preserve">Inspección visual del pañal. </t>
  </si>
  <si>
    <t>S-383-EM038</t>
  </si>
  <si>
    <t>S-383-EM070</t>
  </si>
  <si>
    <t>Uso del elevador de corrugados y empaque de bolsa</t>
  </si>
  <si>
    <t>S-383-EM077</t>
  </si>
  <si>
    <t>Detección de metales en bolsa de pañal.</t>
  </si>
  <si>
    <t>S-383-EM081</t>
  </si>
  <si>
    <t>Colocación de barras de arrastre .</t>
  </si>
  <si>
    <t>S-383-EM083</t>
  </si>
  <si>
    <t>CAMBIO DE BUCHACAS</t>
  </si>
  <si>
    <t>S-383-EM089</t>
  </si>
  <si>
    <t>CAMBIO DE CUCHILLA EMBOLSADORA OS7 BCM-3, BCM-4, BCM-1</t>
  </si>
  <si>
    <t>S-383-EM103</t>
  </si>
  <si>
    <t>Desatascar stacker.</t>
  </si>
  <si>
    <t>S-383-EM106</t>
  </si>
  <si>
    <t>CAMBIO DE CONTEO EMPACADORA LBV-3  BCM-3, BCM-4, BCM-1, E-10, TP</t>
  </si>
  <si>
    <t>S-383-EM107</t>
  </si>
  <si>
    <t>Alimentación de bolsa a BAGGERS</t>
  </si>
  <si>
    <t>S-383-EM110</t>
  </si>
  <si>
    <t>CAMBIO DE CONTEO EMPACADORA OS7 BCM-1, BCM-3, BCM-4</t>
  </si>
  <si>
    <t>S-383-EM111</t>
  </si>
  <si>
    <t xml:space="preserve">CAMBIO DE RODILLOS GUIA DE STACKER EN BCM-1, BCM-3, BCM-4, E-10 Y TP </t>
  </si>
  <si>
    <t>S-383-EM112</t>
  </si>
  <si>
    <t xml:space="preserve">Desatascar bagger </t>
  </si>
  <si>
    <t>S-383-EM113</t>
  </si>
  <si>
    <t>CAMBIO DE BANDAS DE TRANSMISION EN SECCION BANDAS CALIBRADAS (Aplica para BCM-1, BCM-3, BCM-4)</t>
  </si>
  <si>
    <t>S-383-EM114</t>
  </si>
  <si>
    <t xml:space="preserve">CAMBIO DE MORDAZAS OS7  (Aplica para BCM-3, BCM-4, BCM-1) </t>
  </si>
  <si>
    <t>S-383-EM115</t>
  </si>
  <si>
    <t>CAMBIO DE MORDAZAS DE SUCCIÓN LBV-3</t>
  </si>
  <si>
    <t>S-383-EM116</t>
  </si>
  <si>
    <t>CENTRADO DE BANDAS DEL STACKER</t>
  </si>
  <si>
    <t>S-383-FCO001</t>
  </si>
  <si>
    <t>Limpieza a rotary</t>
  </si>
  <si>
    <t>S-378-FOR043</t>
  </si>
  <si>
    <t>Cambio de rotary de corte de final (CAF)</t>
  </si>
  <si>
    <t>S-378-FOR044</t>
  </si>
  <si>
    <t xml:space="preserve">Cambio de la unidad de corte final </t>
  </si>
  <si>
    <t>S-378-FOR045</t>
  </si>
  <si>
    <t xml:space="preserve">Ajuste de cuchilla de corte final </t>
  </si>
  <si>
    <t>S-383-FP021</t>
  </si>
  <si>
    <t>Montaje de rollo y empalme de flaps</t>
  </si>
  <si>
    <t>S-383-FP033</t>
  </si>
  <si>
    <t>Enhebrado de guia de Flaps.</t>
  </si>
  <si>
    <t>S-383-FP035</t>
  </si>
  <si>
    <t>Enhebrado de guia del rodillo de combinación al 1er jalon.</t>
  </si>
  <si>
    <t>S-383-FP039</t>
  </si>
  <si>
    <t>Enhebrado de  guía de flaps del desenrollador a las rodajas</t>
  </si>
  <si>
    <t>S-383-FP051</t>
  </si>
  <si>
    <t>Cambio de licras flaps.</t>
  </si>
  <si>
    <t>S-383-FP052</t>
  </si>
  <si>
    <t>Limpieza a las rodajas de flaps</t>
  </si>
  <si>
    <t>S-378-FP068</t>
  </si>
  <si>
    <t>Cambio de chumaceras lineales del acumulador Flaps</t>
  </si>
  <si>
    <t>S-383-FP056</t>
  </si>
  <si>
    <t>CALIBRACION DE CUCHILLA DE SLITTER</t>
  </si>
  <si>
    <t>S-383-FP065</t>
  </si>
  <si>
    <t>Limpieza a slitter de FLAPS</t>
  </si>
  <si>
    <t>S-383-FP066</t>
  </si>
  <si>
    <t>Cambio de ensamble de rodajas big-foot</t>
  </si>
  <si>
    <t>S-378-FR220</t>
  </si>
  <si>
    <t xml:space="preserve">Cambio de cuchilla de Slitter  </t>
  </si>
  <si>
    <t>S-383-FP070</t>
  </si>
  <si>
    <t>CAMBIO Y/O CALIBRACIÓN DE YUNQUE Y CUCHILLA DE SLITTER FLAPS (BCM1, BCM3, BCM4, PE10 y TP)</t>
  </si>
  <si>
    <t>S-383-FP071</t>
  </si>
  <si>
    <t>Cambio de rodamientos de rodillos guía de la unidad Flaps</t>
  </si>
  <si>
    <t>S-383-FR021</t>
  </si>
  <si>
    <t>Montaje y cambio de rollo de celulosa</t>
  </si>
  <si>
    <t>S-383-FR022</t>
  </si>
  <si>
    <t>Limpieza a las pantallas del tambor formador.</t>
  </si>
  <si>
    <t>S-383-FR027</t>
  </si>
  <si>
    <t>Limpieza de rodillos alimentadores de celulosa</t>
  </si>
  <si>
    <t>S-383-FR039</t>
  </si>
  <si>
    <t>S-383-FR073</t>
  </si>
  <si>
    <t>Desatascar rodillos alimentadores de celulosa.</t>
  </si>
  <si>
    <t>S-383-FR074</t>
  </si>
  <si>
    <t>S-383-FR075</t>
  </si>
  <si>
    <t>S-383-FR091</t>
  </si>
  <si>
    <t>Limpieza al rodillo de alisado.</t>
  </si>
  <si>
    <t>S-383-FR128</t>
  </si>
  <si>
    <t>Limpieza o cambio filtro superior de SAM</t>
  </si>
  <si>
    <t>S-383-FR133</t>
  </si>
  <si>
    <t>Destapar ducto y campana del rodillo peine</t>
  </si>
  <si>
    <t>S-383-FR141</t>
  </si>
  <si>
    <t>INSPECCION DEL POLIPASTO DE SAM</t>
  </si>
  <si>
    <t>S-383-FR142</t>
  </si>
  <si>
    <t>Calibración de rodillo peine</t>
  </si>
  <si>
    <t>S-383-FR167</t>
  </si>
  <si>
    <t>S-383-FR181</t>
  </si>
  <si>
    <t>CALIBRACION DE RODILLO PEINE</t>
  </si>
  <si>
    <t>S-383-FR183</t>
  </si>
  <si>
    <t xml:space="preserve">Montaje y cambio de rollo de celulosa </t>
  </si>
  <si>
    <t>S-383-FR185</t>
  </si>
  <si>
    <t>S-383-FR187</t>
  </si>
  <si>
    <t>Cambio de saco de sam</t>
  </si>
  <si>
    <t>S-383-FR203</t>
  </si>
  <si>
    <t>Limpieza y desatascar celulosa en rodillos alimentadores</t>
  </si>
  <si>
    <t>S-383-FR205</t>
  </si>
  <si>
    <t>Ajuste de GAP entre rodillo peine y tambor</t>
  </si>
  <si>
    <t>S-383-FR206</t>
  </si>
  <si>
    <t>Limpieza a rodillos de DEBULKER</t>
  </si>
  <si>
    <t>S-383-FR207</t>
  </si>
  <si>
    <t>Limpieza a rodillo PREDEBULKER</t>
  </si>
  <si>
    <t>S-383-FR214</t>
  </si>
  <si>
    <t>CAMBIO DEL YUNQUE DEL DESFIBRADOR</t>
  </si>
  <si>
    <t>S-383-FR215</t>
  </si>
  <si>
    <t>MP Mantenimiento interno y limpieza a molino de martillos FORMACION</t>
  </si>
  <si>
    <t>S-378-INS001</t>
  </si>
  <si>
    <t xml:space="preserve">Cambio de modulo de aplicación de perfume                                                       </t>
  </si>
  <si>
    <t>S-378-INS002</t>
  </si>
  <si>
    <t xml:space="preserve">Cambio de boquilla de aplicación de perfume                                                                       </t>
  </si>
  <si>
    <t>S-378-INS003</t>
  </si>
  <si>
    <t xml:space="preserve">Revisión de válvulas by-pass Divert                  </t>
  </si>
  <si>
    <t>S-378-INS004</t>
  </si>
  <si>
    <t>Cambio de grasa a chumaceras del molino.</t>
  </si>
  <si>
    <t>S-378-INS005</t>
  </si>
  <si>
    <t xml:space="preserve">Ajuste de unidad del Debulker </t>
  </si>
  <si>
    <t>S-383-FR221</t>
  </si>
  <si>
    <t>Limpieza y Cambio de pantallas tambor de formación</t>
  </si>
  <si>
    <t>S-383-FR222</t>
  </si>
  <si>
    <t>Limpieza y cambio de Dosificador de SAM</t>
  </si>
  <si>
    <t>S-383-FR224</t>
  </si>
  <si>
    <t>Limpieza a valvulas divert</t>
  </si>
  <si>
    <t>S-383-FR225</t>
  </si>
  <si>
    <t>Cambio de debulker BCM 1, BCM 3 y BCM 4</t>
  </si>
  <si>
    <t>S-383-FR226</t>
  </si>
  <si>
    <t>Cambio de corte de napa</t>
  </si>
  <si>
    <t>S-383-FR227</t>
  </si>
  <si>
    <t xml:space="preserve">Limpieza de ciclon </t>
  </si>
  <si>
    <t>S-383-FR228</t>
  </si>
  <si>
    <t>CAMBIO DE ELMER</t>
  </si>
  <si>
    <t>S-383-GP001</t>
  </si>
  <si>
    <t>Cambio de banda perforada de GAP 1</t>
  </si>
  <si>
    <t>S-383-GRAL132</t>
  </si>
  <si>
    <t>Proceso de reinspección de producto no conforme</t>
  </si>
  <si>
    <t>S-383-GRAL133</t>
  </si>
  <si>
    <t>Abastecimiento de solventes</t>
  </si>
  <si>
    <t>S-383-GRAL136</t>
  </si>
  <si>
    <t>S-383-GRAL137</t>
  </si>
  <si>
    <t>Cambio de bolsa a botes de basura o materiales</t>
  </si>
  <si>
    <t>S-383-GRAL138</t>
  </si>
  <si>
    <t>Uso de aire comprimido</t>
  </si>
  <si>
    <t>S-383-GRAL139</t>
  </si>
  <si>
    <t>Sanitizacion de máquina</t>
  </si>
  <si>
    <t>S-383-GRAL140</t>
  </si>
  <si>
    <t>Limpieza e inspeccion de festoon de máquina</t>
  </si>
  <si>
    <t>S-383-GRAL141</t>
  </si>
  <si>
    <t>Limpieza e inspección de rodillos guía máquina en general</t>
  </si>
  <si>
    <t>S-383-GRAL142</t>
  </si>
  <si>
    <t>Limpieza a superficie de bandas transportadoras (conveyors)</t>
  </si>
  <si>
    <t>S-383-GRAL143</t>
  </si>
  <si>
    <t>Limpieza a caja de vacio  de transportadores (conveyors)</t>
  </si>
  <si>
    <t>S-383-GRAL144</t>
  </si>
  <si>
    <t>CAMBIO DE RODILLO MOTRIZ DE CONVEYORS</t>
  </si>
  <si>
    <t>S-383-GRAL145</t>
  </si>
  <si>
    <t>CAMBIO DEL RODILLO INDUCIDO DE CONVEYORS</t>
  </si>
  <si>
    <t>S-383-GRAL146</t>
  </si>
  <si>
    <t xml:space="preserve">Cambio de cable de acero en desenrrollador de material </t>
  </si>
  <si>
    <t>S-378-INS006</t>
  </si>
  <si>
    <t>Uso de caladora</t>
  </si>
  <si>
    <t>S-378-INS007</t>
  </si>
  <si>
    <t>Uso de taladro manual</t>
  </si>
  <si>
    <t>S-383-HO004</t>
  </si>
  <si>
    <t>HOOK Ajuste de cabezales de adhesivo de hook</t>
  </si>
  <si>
    <t xml:space="preserve">Cambio del 1er  y 2do rotador </t>
  </si>
  <si>
    <t>S-378-NA098</t>
  </si>
  <si>
    <t>Cambio de grasa de unidad de corte de inserto</t>
  </si>
  <si>
    <t>S-378-NA099</t>
  </si>
  <si>
    <t>Cambio de cuchilla de corte de PAD</t>
  </si>
  <si>
    <t>S-378-NA100</t>
  </si>
  <si>
    <t xml:space="preserve">Cambio de zapatos en el 1er y 2do rotador </t>
  </si>
  <si>
    <t>S-383-LAW001</t>
  </si>
  <si>
    <t>Ehnebrado de guia de LAWN</t>
  </si>
  <si>
    <t>S-383-LAW002</t>
  </si>
  <si>
    <t>Montaje de rollo y empalme de LAWN</t>
  </si>
  <si>
    <t>S-383-LAW008</t>
  </si>
  <si>
    <t>Cambio de licras de Lawn.</t>
  </si>
  <si>
    <t>S-383-LAW015</t>
  </si>
  <si>
    <t>Enhebrado de guia de Lawn.</t>
  </si>
  <si>
    <t>S-383-LAW021</t>
  </si>
  <si>
    <t>Cambio de licras LAWN.</t>
  </si>
  <si>
    <t>S-383-LAW022</t>
  </si>
  <si>
    <t>CAMBIO DE MÓDULO OSCAR ROLL</t>
  </si>
  <si>
    <t>S-383-LAW023</t>
  </si>
  <si>
    <t>CAMBIO DE LEVA DEL OSCAR ROLL</t>
  </si>
  <si>
    <t>S-383-LAW033</t>
  </si>
  <si>
    <t>Limpieza conveyor alimentador de LAWN</t>
  </si>
  <si>
    <t>S-383-LAW034</t>
  </si>
  <si>
    <t>Cambio de yunques de precorte de lawn</t>
  </si>
  <si>
    <t>S-383-M&amp;H002</t>
  </si>
  <si>
    <t>Uso de prensa de cremallera</t>
  </si>
  <si>
    <t>S-383-MT001</t>
  </si>
  <si>
    <t xml:space="preserve">Cambio de rodillo nip ahulado de main tacker </t>
  </si>
  <si>
    <t>S-383-NA008</t>
  </si>
  <si>
    <t>Cambio de cuchilla del corte de napa</t>
  </si>
  <si>
    <t>S-383-NA017</t>
  </si>
  <si>
    <t>Desatascar corte de napa</t>
  </si>
  <si>
    <t>S-383-NA065</t>
  </si>
  <si>
    <t>Montaje y cambio de rollo de envoltura</t>
  </si>
  <si>
    <t>S-383-NA077</t>
  </si>
  <si>
    <t>CALIBRACION DE CUCHILLA DE MODULOS DE CORTE DE NAPA</t>
  </si>
  <si>
    <t>S-383-NA078</t>
  </si>
  <si>
    <t>CAMBIO DE CUCHILLA DE MODULO DE CORTE DE NAPA</t>
  </si>
  <si>
    <t>S-383-NA087</t>
  </si>
  <si>
    <t>NAP Limpieza y ajuste de las lainas de los laterales del debulker</t>
  </si>
  <si>
    <t>S-383-NA091</t>
  </si>
  <si>
    <t>Cambio de mallas de transporte</t>
  </si>
  <si>
    <t>S-383-NA092</t>
  </si>
  <si>
    <t>CALIBRACION DE RODILLO NIP DE CORTE FINAL</t>
  </si>
  <si>
    <t>S-383-NA093</t>
  </si>
  <si>
    <t>CAMBIO DE BANDA DE CONVEYOR DE TRANSPORTE DE GUIA PRINCIPAL</t>
  </si>
  <si>
    <t>S-383-NA095</t>
  </si>
  <si>
    <t>MP Cambio de banda perforada de transportador de napa-liner</t>
  </si>
  <si>
    <t>S-378-NAP002</t>
  </si>
  <si>
    <t xml:space="preserve">Cambio de cuchilla de corte de napa y corte final                                                                                </t>
  </si>
  <si>
    <t>S-378-NAP003</t>
  </si>
  <si>
    <t xml:space="preserve">Cambio de rotary de corte de napa </t>
  </si>
  <si>
    <t>S-378-NAP008</t>
  </si>
  <si>
    <t xml:space="preserve">Cambio de grasa de unidad de corte de napa </t>
  </si>
  <si>
    <t>S-378-NAP009</t>
  </si>
  <si>
    <t xml:space="preserve">Cambio de cuchilla de corte de napa </t>
  </si>
  <si>
    <t>S-378-NAP010</t>
  </si>
  <si>
    <t xml:space="preserve">Ajuste de Rotary de corte de napa </t>
  </si>
  <si>
    <t>S-383-OR001</t>
  </si>
  <si>
    <t>Montaje y cambio de rollo de NBL.</t>
  </si>
  <si>
    <t>S-383-OR003</t>
  </si>
  <si>
    <t>Limpieza a Elmer Roll</t>
  </si>
  <si>
    <t>S-383-OR005</t>
  </si>
  <si>
    <t>Montaje y cambio de rollo de cinta Velcro.</t>
  </si>
  <si>
    <t>S-383-OR006</t>
  </si>
  <si>
    <t>Limpieza de rodillos del pressure bonder.</t>
  </si>
  <si>
    <t>S-383-OR042</t>
  </si>
  <si>
    <t>Montaje y cambio de rollo de oreja frontal.</t>
  </si>
  <si>
    <t>S-383-OR044</t>
  </si>
  <si>
    <t>Enhebrado de guia de oreja trasera.</t>
  </si>
  <si>
    <t>S-383-OR046</t>
  </si>
  <si>
    <t>Cambio de fieltro de limpieza del yunque del corte de orejas</t>
  </si>
  <si>
    <t>S-383-OR048</t>
  </si>
  <si>
    <t>Cambio de rotary de Orejas Frontales</t>
  </si>
  <si>
    <t>S-383-OR058</t>
  </si>
  <si>
    <t>Cambio de ensamble de pressure bonder E10</t>
  </si>
  <si>
    <t>S-383-OR059</t>
  </si>
  <si>
    <t>Cambio de unidad Rotary E10</t>
  </si>
  <si>
    <t>S-383-OR073</t>
  </si>
  <si>
    <t>Enhebrado y preparación de empalme de OREJA TRASERA SOAR</t>
  </si>
  <si>
    <t>S-383-OR074</t>
  </si>
  <si>
    <t>Enhebrado y preparación de empalme de LAWN</t>
  </si>
  <si>
    <t>S-383-OR076</t>
  </si>
  <si>
    <t>Enhebrado y preparación de empalme de oreja frontal SMS</t>
  </si>
  <si>
    <t>S-383-OR077</t>
  </si>
  <si>
    <t>Limpieza zapatos de OSCAR ROLL</t>
  </si>
  <si>
    <t>S-383-OR081</t>
  </si>
  <si>
    <t>Limpieza a pressure Bonder</t>
  </si>
  <si>
    <t>S-383-OR082</t>
  </si>
  <si>
    <t>S-383-OR085</t>
  </si>
  <si>
    <t>LIMPIEZA DE VÁLVULAS VORTEX DE RECORTE DE OREJAS</t>
  </si>
  <si>
    <t>S-383-OR086</t>
  </si>
  <si>
    <t>Cambio de rodajas primarias de sellado orejas</t>
  </si>
  <si>
    <t>S-383-OR089</t>
  </si>
  <si>
    <t>CALIBRACION DE STOMPER DE OSCAR ROLL</t>
  </si>
  <si>
    <t>S-383-OR090</t>
  </si>
  <si>
    <t>CAMBIO DE ROTADORES DEL OSCAR ROLL</t>
  </si>
  <si>
    <t>S-383-OT0020</t>
  </si>
  <si>
    <t>Limpieza a cabezales de aplicacion de adhesivo.</t>
  </si>
  <si>
    <t>S-383-OT020</t>
  </si>
  <si>
    <t>S-383-OT026</t>
  </si>
  <si>
    <t>Abastecimiento de materiales a mezanine</t>
  </si>
  <si>
    <t>S-383-OT064</t>
  </si>
  <si>
    <t>Uso de aire comprimido.</t>
  </si>
  <si>
    <t>S-383-OT065</t>
  </si>
  <si>
    <t>S-383-OT090</t>
  </si>
  <si>
    <t>S-383-OT092</t>
  </si>
  <si>
    <t>Limpieza a la transmición principal.</t>
  </si>
  <si>
    <t>S-383-OT093</t>
  </si>
  <si>
    <t>Faseo de materiales</t>
  </si>
  <si>
    <t>S-383-OT134</t>
  </si>
  <si>
    <t>alimentación de datos al EWMA</t>
  </si>
  <si>
    <t>S-383-OT135</t>
  </si>
  <si>
    <t>S-383-OT137</t>
  </si>
  <si>
    <t>S-383-OT138</t>
  </si>
  <si>
    <t>Uso del elevador de materiales</t>
  </si>
  <si>
    <t>S-383-PB002</t>
  </si>
  <si>
    <t>Cambio de rodajas ahuladas de pressure bonder</t>
  </si>
  <si>
    <t>S-383-PUB009</t>
  </si>
  <si>
    <t>Montaje y cambio de rollo de PUB.</t>
  </si>
  <si>
    <t>S-383-PUB011</t>
  </si>
  <si>
    <t>Montaje de rollo y empalme PUB.</t>
  </si>
  <si>
    <t>S-383-PUB021</t>
  </si>
  <si>
    <t>Limpieza cilindro de PUB</t>
  </si>
  <si>
    <t>S-383-PUB030</t>
  </si>
  <si>
    <t>CAMBIO DE MODULO UNIDAD PUB (BCM3, BCM4, PE-10, BCM1)</t>
  </si>
  <si>
    <t>S-383-PUB031</t>
  </si>
  <si>
    <t>PEGADO DE CONCHAS DEL PUB (BCM3, BCM4, PE-10, BCM1, PE-08)</t>
  </si>
  <si>
    <t>S-383-PUB032</t>
  </si>
  <si>
    <t>MAQUINADO DE CONCHAS DE PUB (BCM3, BCM4, PE-10, BCM1, PE-08)</t>
  </si>
  <si>
    <t>S-383-PUB033</t>
  </si>
  <si>
    <t>CALIBRACION DE STOMPER DE PUB (BCM3, BCM4, PE-10, BCM1, PE-08)</t>
  </si>
  <si>
    <t>S-383-PUB034</t>
  </si>
  <si>
    <t>CAMBIO DE CONCHAS DE PUB</t>
  </si>
  <si>
    <t>S-383-PUB035</t>
  </si>
  <si>
    <t>DESPEGADO DE CONCHAS PUB (BCM3, BCM4, PE-10, BCM1)</t>
  </si>
  <si>
    <t>S-383-PUB036</t>
  </si>
  <si>
    <t>CALIBRACIÓN DE CUCHILLA DE PUB (BCM3, BCM4, PE-10, BCM1, PE-08)</t>
  </si>
  <si>
    <t>S-383-PUB037</t>
  </si>
  <si>
    <t>CAMBIO DE CUCHILLA DE PUB (BCM3, BCM4, PE-10, BCM1, PE-08)</t>
  </si>
  <si>
    <t>S-383-PUB038</t>
  </si>
  <si>
    <t>Cambio de banda de feed conveyor de pub (BCM1, BCM3, BCM4, PE-10, PE-08)</t>
  </si>
  <si>
    <t>S-378-NAP011</t>
  </si>
  <si>
    <t>INSPECCIÓN A POLIPASTO DE SAM</t>
  </si>
  <si>
    <t>S-378-OT004</t>
  </si>
  <si>
    <t>Cambio de filtros K-059 y KL-060 de la unidad de Sam</t>
  </si>
  <si>
    <t>S-383-SAM010</t>
  </si>
  <si>
    <t>Inspección al polipasto de SAM</t>
  </si>
  <si>
    <t>S-378-OT046</t>
  </si>
  <si>
    <t xml:space="preserve">Cambio de sellos a gusanos del SAM </t>
  </si>
  <si>
    <t>S-378-PER002</t>
  </si>
  <si>
    <t>Centrado de banda  del stacker</t>
  </si>
  <si>
    <t>S-383-SH040</t>
  </si>
  <si>
    <t>Limpieza a cilindro de PUB.</t>
  </si>
  <si>
    <t>S-383-SH041</t>
  </si>
  <si>
    <t>Enhebrado de guia de PUB.</t>
  </si>
  <si>
    <t>S-383-SH043</t>
  </si>
  <si>
    <t>Limpieza a conchas de PUB</t>
  </si>
  <si>
    <t>S-383-SKR003</t>
  </si>
  <si>
    <t xml:space="preserve">Cambio de banda superior de stacker infeed conveyor </t>
  </si>
  <si>
    <t>S-383-SPB015</t>
  </si>
  <si>
    <t>Montaje y Cambio de Liner</t>
  </si>
  <si>
    <t>S-383-SPB016</t>
  </si>
  <si>
    <t>Enhebrado de guia de Liner.</t>
  </si>
  <si>
    <t>S-383-SPB020</t>
  </si>
  <si>
    <t>Enhebrado y preparación de empalme de LINER</t>
  </si>
  <si>
    <t>S-383-ST018</t>
  </si>
  <si>
    <t>Cambio de bandas verdes</t>
  </si>
  <si>
    <t>S-383-ST019</t>
  </si>
  <si>
    <t>Limpieza a paletas de stacker</t>
  </si>
  <si>
    <t>S-383-SU029</t>
  </si>
  <si>
    <t>Montaje de rollo y empalme de surge</t>
  </si>
  <si>
    <t>S-378-SAM011</t>
  </si>
  <si>
    <t>Ajuste de cuchilla de corte de surge</t>
  </si>
  <si>
    <t>S-383-TRA016</t>
  </si>
  <si>
    <t xml:space="preserve">Cambio de cardan en la transmisión                                                                 </t>
  </si>
  <si>
    <t>S-378-STK004</t>
  </si>
  <si>
    <t xml:space="preserve">Cambio de aceite de cajas de transmisión                                                     </t>
  </si>
  <si>
    <t>S-378-STK006</t>
  </si>
  <si>
    <t xml:space="preserve">Cambio de poleas de transmision principal            </t>
  </si>
  <si>
    <t>S-378-SU036</t>
  </si>
  <si>
    <t xml:space="preserve">Cambio de bandas de transmision </t>
  </si>
  <si>
    <t>S-383-TUC001</t>
  </si>
  <si>
    <t>Cambio de malla inferior del Tucking</t>
  </si>
  <si>
    <t>S-378-TRA019</t>
  </si>
  <si>
    <t xml:space="preserve">Cambio de bandas de ventiladores                                                       </t>
  </si>
  <si>
    <t>S-378-TRM002</t>
  </si>
  <si>
    <t xml:space="preserve">Cambio de bandas de ventildores </t>
  </si>
  <si>
    <t>S-385-ADH005</t>
  </si>
  <si>
    <t>ADH Alimentación de adhesivo en drum unloaders</t>
  </si>
  <si>
    <t>S-385-ADH009</t>
  </si>
  <si>
    <t>Drenado y limpieza de aplicaciones de adhesivo de máquina en general</t>
  </si>
  <si>
    <t>S-385-ADH015</t>
  </si>
  <si>
    <t>ADH Limpieza de ollas drumloaders</t>
  </si>
  <si>
    <t>S-385-ADH020</t>
  </si>
  <si>
    <t>S-385-ADH021</t>
  </si>
  <si>
    <t>Cambio de válvula de alivio en manifold de la olla ATS</t>
  </si>
  <si>
    <t>S-385-ADH024</t>
  </si>
  <si>
    <t>Cambio de modulos de aplicación de adhesivo</t>
  </si>
  <si>
    <t>S-385-ADH037</t>
  </si>
  <si>
    <t>S-385-ADH039</t>
  </si>
  <si>
    <t>ADH Cambio de filtros de manifold</t>
  </si>
  <si>
    <t>S-385-AR006</t>
  </si>
  <si>
    <t>ARIS Faseo de componentes y aplicaciones de ARIS</t>
  </si>
  <si>
    <t>S-385-BF007</t>
  </si>
  <si>
    <t>BF Cambio de dedos del Blade Folder</t>
  </si>
  <si>
    <t>S-385-CON002</t>
  </si>
  <si>
    <t>CON  Limpieza al chill roll (laminador y construcción)</t>
  </si>
  <si>
    <t>S-385-CON004</t>
  </si>
  <si>
    <t>CON Desatascar y limpieza al main tacker</t>
  </si>
  <si>
    <t>S-385-CON009</t>
  </si>
  <si>
    <t>CON Enhebrado de Licras Flaps y Entrepierna</t>
  </si>
  <si>
    <t>S-385-CON011</t>
  </si>
  <si>
    <t>CON Preparación de empalme de Poly o BSTL</t>
  </si>
  <si>
    <t>S-383-ELE007</t>
  </si>
  <si>
    <t>S-385-EM001</t>
  </si>
  <si>
    <t>EMP Cambio de mordazas de sellado superiores e inferiores</t>
  </si>
  <si>
    <t>S-385-EMP003</t>
  </si>
  <si>
    <t>Acomodo de bolsa y sellado de corrugados</t>
  </si>
  <si>
    <t>S-385-FCO001</t>
  </si>
  <si>
    <t>FCO Enhebrado de guia del TTR al FCO</t>
  </si>
  <si>
    <t>S-385-FCO002</t>
  </si>
  <si>
    <t>Cambio de modulo de FCO</t>
  </si>
  <si>
    <t>S-385-FCO003</t>
  </si>
  <si>
    <t>FCO Calibración de corte del FCO</t>
  </si>
  <si>
    <t>S-385-FCO005</t>
  </si>
  <si>
    <t>FCO Limpieza de rodillos guia y bandas perforadas</t>
  </si>
  <si>
    <t>S-385-FCO006</t>
  </si>
  <si>
    <t>FCO Desatascar el Corte Final</t>
  </si>
  <si>
    <t>S-385-FCO009</t>
  </si>
  <si>
    <t>FCO Cambio de banda perforada del FCOIC</t>
  </si>
  <si>
    <t>S-385-FCO013</t>
  </si>
  <si>
    <t>Cambio de cuchilla al FCO</t>
  </si>
  <si>
    <t>S-385-FLP002</t>
  </si>
  <si>
    <t>FLP Cambio de cuchilla circular del Slitter de flaps</t>
  </si>
  <si>
    <t>S-385-FLP003</t>
  </si>
  <si>
    <t>Preparación, montaje y cambio de rollo de flaps, liner, y OCC</t>
  </si>
  <si>
    <t>S-385-FLP005</t>
  </si>
  <si>
    <t xml:space="preserve"> Alineación y nivelación del acumulador de desenrrollador de material</t>
  </si>
  <si>
    <t>S-385-FOR001</t>
  </si>
  <si>
    <t>S-385-FOR002</t>
  </si>
  <si>
    <t>FOR Cambio de unidad de reductor superior (SAM)</t>
  </si>
  <si>
    <t>S-385-FOR013</t>
  </si>
  <si>
    <t>FOR  Enhebrado de guia de envoltura (Liner Side Tissue)</t>
  </si>
  <si>
    <t>S-385-FOR014</t>
  </si>
  <si>
    <t>FOR Cambio de rollo de envoltura ( Liner Side Tissue)</t>
  </si>
  <si>
    <t>S-385-FOR015</t>
  </si>
  <si>
    <t>FOR Limpieza de rodillos alimentadores de celulosa</t>
  </si>
  <si>
    <t>S-385-FOR016</t>
  </si>
  <si>
    <t>S-385-FOR017</t>
  </si>
  <si>
    <t>Limpieza del tambor de formación</t>
  </si>
  <si>
    <t>S-385-FOR031</t>
  </si>
  <si>
    <t>CG Cambio de pantallas en tambor de formación</t>
  </si>
  <si>
    <t>S-385-FOR032</t>
  </si>
  <si>
    <t>Vaciado de tolva de SAM</t>
  </si>
  <si>
    <t>S-385-FP002</t>
  </si>
  <si>
    <t xml:space="preserve"> Cambio de rodamientos al acumulador de desenrrollador de material. </t>
  </si>
  <si>
    <t>S-385-FP003</t>
  </si>
  <si>
    <t>FLP Cambio de rodamientos de rodillos guía de unidad flaps</t>
  </si>
  <si>
    <t>S-385-FR008</t>
  </si>
  <si>
    <t>S-385-FST002</t>
  </si>
  <si>
    <t>Revisión y limpieza a la unidad de Fastening</t>
  </si>
  <si>
    <t>S-385-FST005</t>
  </si>
  <si>
    <t>FST Cambio de banda del transportador superior del Fastening.</t>
  </si>
  <si>
    <t>S-385-FST007</t>
  </si>
  <si>
    <t>FST Cambio de banda del scruncher conveyor del Fastening</t>
  </si>
  <si>
    <t>S-385-FST008</t>
  </si>
  <si>
    <t>FST Cambio de banda del transportador inferior del Fastening.</t>
  </si>
  <si>
    <t>S-385-HO001</t>
  </si>
  <si>
    <t>HOOK Calibración de corte del hook</t>
  </si>
  <si>
    <t>S-385-HO002</t>
  </si>
  <si>
    <t>Cambio de módulo de Hook</t>
  </si>
  <si>
    <t>S-385-HO003</t>
  </si>
  <si>
    <t>Cambio de cuchillas de corte en Hook</t>
  </si>
  <si>
    <t>S-385-HO005</t>
  </si>
  <si>
    <t>HOOK Calibración del HAC vs yunque del Hook</t>
  </si>
  <si>
    <t>S-385-HO007</t>
  </si>
  <si>
    <t>HOOK Cambio de banda del HIC</t>
  </si>
  <si>
    <t>S-385-HO013</t>
  </si>
  <si>
    <t>HOOK Preparación de empalme de Hook</t>
  </si>
  <si>
    <t>S-385-HO014</t>
  </si>
  <si>
    <t>HOOK Enhebrado de guia de hook</t>
  </si>
  <si>
    <t>S-385-HO015</t>
  </si>
  <si>
    <t>HOOK Limpieza de unidad de Hook</t>
  </si>
  <si>
    <t>S-385-HO016</t>
  </si>
  <si>
    <t>HOOK Cambio de banda del HAC</t>
  </si>
  <si>
    <t>S-385-LDC004</t>
  </si>
  <si>
    <t>LDC Limpieza al Die Cutter y TTR</t>
  </si>
  <si>
    <t>S-385-LDC007</t>
  </si>
  <si>
    <t>LDC  Enhebrado de guia por el Die Cutter</t>
  </si>
  <si>
    <t>S-385-LDC010</t>
  </si>
  <si>
    <t>LDC Cambio de banda plana del Die Cutter Infeed Conveyor</t>
  </si>
  <si>
    <t>S-385-MP007</t>
  </si>
  <si>
    <t>Cambio de sellos en los gusanos alimentadores de la unidad inferior del SAM</t>
  </si>
  <si>
    <t>S-385-MP008</t>
  </si>
  <si>
    <t>Cambio de sellos en los gusanos Alimentadores de la unidad Superior del SAM</t>
  </si>
  <si>
    <t>S-385-MP011</t>
  </si>
  <si>
    <t>MP Cambio de aceite de pd blower.</t>
  </si>
  <si>
    <t>S-385-MP012</t>
  </si>
  <si>
    <t>FOR  Cambio de rodamientos a rodillo predebulker - debulker</t>
  </si>
  <si>
    <t>S-385-MP013</t>
  </si>
  <si>
    <t>MP Cambio de bandas de pd blower.</t>
  </si>
  <si>
    <t>S-385-NAP001</t>
  </si>
  <si>
    <t>Calibración de corte de napa</t>
  </si>
  <si>
    <t>S-385-NAP002</t>
  </si>
  <si>
    <t>Cambio de cuchilla de corte de napa</t>
  </si>
  <si>
    <t>S-385-NAP009</t>
  </si>
  <si>
    <t>NAP Limp. a cámaras de vacío, bandas transportadoras de folding conveyor, debulker, corte de Napa, espaciador de Napa</t>
  </si>
  <si>
    <t>S-385-NAP010</t>
  </si>
  <si>
    <t>Limpieza a rodillos y yunques de predebulker, debulker y corte de napa</t>
  </si>
  <si>
    <t>S-385-NDC003</t>
  </si>
  <si>
    <t>Desatascar  NDC Y TAC</t>
  </si>
  <si>
    <t>S-385-NDC007</t>
  </si>
  <si>
    <t>NDC Cambio de la banda perforada del conveyor del NDC.</t>
  </si>
  <si>
    <t>S-385-PCD001</t>
  </si>
  <si>
    <t>PCD Cambio de espaciadores en los brazos de la candelabra</t>
  </si>
  <si>
    <t>S-385-PCD002</t>
  </si>
  <si>
    <t>PCD Cambio de zapatos de la candelabra</t>
  </si>
  <si>
    <t>S-385-PCD004</t>
  </si>
  <si>
    <t>PCD Ajuste de gap entre los zapatos de la candelabra y el NDC</t>
  </si>
  <si>
    <t>S-385-SKR011</t>
  </si>
  <si>
    <t>EMP Cambio de bandas verdes del stacker</t>
  </si>
  <si>
    <t>S-383-SKR012</t>
  </si>
  <si>
    <t>Lubricación de cadenas y catarinas en el stacker</t>
  </si>
  <si>
    <t>S-385-SPA002</t>
  </si>
  <si>
    <t>SPA Calibración de corte del SPA</t>
  </si>
  <si>
    <t>S-385-SPA003</t>
  </si>
  <si>
    <t>SPA Cambio de cuchilla en el corte de SPA</t>
  </si>
  <si>
    <t>S-385-SPA005</t>
  </si>
  <si>
    <t>SPA Cambio de zapatos de la unidad de rotación del SPA</t>
  </si>
  <si>
    <t>S-385-SPA006</t>
  </si>
  <si>
    <t>Alinear zapatos de la unidad de rotación de SPA</t>
  </si>
  <si>
    <t>S-385-SPA007</t>
  </si>
  <si>
    <t>Limpieza de zapatos de SPA y WEA</t>
  </si>
  <si>
    <t>S-385-SPA008</t>
  </si>
  <si>
    <t>SPA Limpieza al rodillo portacuchillas y al yunque</t>
  </si>
  <si>
    <t>S-385-SPA012</t>
  </si>
  <si>
    <t>SPA  Enhebrado de guia de Panel Lateral hacia el rodillo alimentador del SPA.</t>
  </si>
  <si>
    <t>S-385-SPA013</t>
  </si>
  <si>
    <t>SPA Cambio de rollo y preparación de empalme de Panel Lateral</t>
  </si>
  <si>
    <t>S-385-SPA015</t>
  </si>
  <si>
    <t>Limpieza al conveyor del PAC</t>
  </si>
  <si>
    <t>S-385-SPA018</t>
  </si>
  <si>
    <t>Cambio de conchas de vacío en el SPA</t>
  </si>
  <si>
    <t>S-385-SPA019</t>
  </si>
  <si>
    <t>Cambio de grasa a CAM TRACKS del SPA</t>
  </si>
  <si>
    <t>S-385-SPA021</t>
  </si>
  <si>
    <t>SPA Cambio de cubiertas de los zapatos de SPA</t>
  </si>
  <si>
    <t>S-385-SPA022</t>
  </si>
  <si>
    <t>SPA Poner a tiempo corte de SPA</t>
  </si>
  <si>
    <t>S-385-SSB004</t>
  </si>
  <si>
    <t>Revisión y limpieza a la unidad de SSB</t>
  </si>
  <si>
    <t>S-385-SSB005</t>
  </si>
  <si>
    <t>SSB Limpieza de slitter</t>
  </si>
  <si>
    <t>S-385-SUR001</t>
  </si>
  <si>
    <t>Calibración de corte de surge</t>
  </si>
  <si>
    <t>S-385-SUR003</t>
  </si>
  <si>
    <t>SUR Enhebrado de guia de surge</t>
  </si>
  <si>
    <t>S-385-SUR007</t>
  </si>
  <si>
    <t>SUR Cambio de rollo de surge y empalme</t>
  </si>
  <si>
    <t>S-385-SUR013</t>
  </si>
  <si>
    <t>SUR  Limpieza de unidad JOA (banda de alimentación y aplicación de surge)</t>
  </si>
  <si>
    <t>S-385-TAC001</t>
  </si>
  <si>
    <t>Limpieza a la banda, poleas y rodillos del TAC</t>
  </si>
  <si>
    <t>S-385-TAC006</t>
  </si>
  <si>
    <t>Cambio de la banda perforada del conveyor del TAC</t>
  </si>
  <si>
    <t>S-385-TTR001</t>
  </si>
  <si>
    <t>TTR Cambio de Plucker Pins</t>
  </si>
  <si>
    <t>S-385-TUC001</t>
  </si>
  <si>
    <t>Cambio de placa perforada del Tucking</t>
  </si>
  <si>
    <t>S-385-TUC007</t>
  </si>
  <si>
    <t>Cambio de malla superior del Tucking.</t>
  </si>
  <si>
    <t>S-385-TUC008</t>
  </si>
  <si>
    <t>TUC Sincronización de aspas o paletas del tucking</t>
  </si>
  <si>
    <t>S-385-WEA007</t>
  </si>
  <si>
    <t>WEA  Limpieza a la banda alimentadora</t>
  </si>
  <si>
    <t>S-385-WEA018</t>
  </si>
  <si>
    <t>Enhebrado de guia de WOOF hacia el Infeed Conveyor</t>
  </si>
  <si>
    <t>S-386-ADH001</t>
  </si>
  <si>
    <t>LLENADO DE OLLA DE ADHESIVO CONSTRUCCIÓN VFL</t>
  </si>
  <si>
    <t>S-386-AMF001</t>
  </si>
  <si>
    <t>ARRANQUE DE MÁQUINA DESPUÉS DE UN PARO NORMAL VFL</t>
  </si>
  <si>
    <t>S-386-AOP023</t>
  </si>
  <si>
    <t>REVISIÓN DE APLICACIÓN DE ADHESIVO EN CABEZAL DE ADHESIVO 1 O 2  EN VFL</t>
  </si>
  <si>
    <t>S-386-AOP027</t>
  </si>
  <si>
    <t>LIMPIEZA A PUNTA DEL EXTRUSOR VFL</t>
  </si>
  <si>
    <t>S-386-BDB002</t>
  </si>
  <si>
    <t>BAJAR ROLLO TERMINADO CON LA GRÚA VFL</t>
  </si>
  <si>
    <t>S-386-BPG001</t>
  </si>
  <si>
    <t>SUBIR FLECHA INFLABLE A LOS BRAZOS PRIMARIOS CON GRÚA EN VFL</t>
  </si>
  <si>
    <t>S-386-CCR001</t>
  </si>
  <si>
    <t>CAMBIO DE CORCHO EN LOS RODILLOS LOCOS DE SPOOLER 3</t>
  </si>
  <si>
    <t>S-386-CCS004</t>
  </si>
  <si>
    <t>AJUSTE DE CUCHILLAS CIRCULAR EN CORTADOR DE SPOOLER VFL POR CAMBIO DE MEDIDA</t>
  </si>
  <si>
    <t>S-386-CFE001</t>
  </si>
  <si>
    <t>CAMBIAR FILTRO A GARGANTA DE EXTRUSOR VFL</t>
  </si>
  <si>
    <t>S-386-CMS002</t>
  </si>
  <si>
    <t>CAMBIO DE MEDIDA EN SECCION DE CORTE VFL</t>
  </si>
  <si>
    <t>S-386-COR001</t>
  </si>
  <si>
    <t>AJUSTE DE CORTE EN CORTADORA DE CENTROS (ÁREA P.F.)</t>
  </si>
  <si>
    <t>S-386-CTR001</t>
  </si>
  <si>
    <t>CAMBIO DE TEFLONES, RESISTENCIA Y SILICON A EMPALMADOR MANUAL EN SPOOLER 1</t>
  </si>
  <si>
    <t>S-386-CTR002</t>
  </si>
  <si>
    <t>CAMBIO DE TEFLONES Y RESISTENCIA A EMPALMADOR SPOOLER VFL</t>
  </si>
  <si>
    <t>S-386-CTR003</t>
  </si>
  <si>
    <t>CAMBIO DE TEFLONES Y RESISTENCIA A EMPALMADOR MANUAL DE SPOOLER 3</t>
  </si>
  <si>
    <t>S-386-DLB001</t>
  </si>
  <si>
    <t>DESATASCAR Y LIMPIAR EL BALEMASTER VFL</t>
  </si>
  <si>
    <t>S-386-DLB002</t>
  </si>
  <si>
    <t>DESATASCAR Y LIMPIAR EL BALEMASTER TABBI</t>
  </si>
  <si>
    <t>S-386-GE003</t>
  </si>
  <si>
    <t>CAMBIO DE BOQUILLA DE ADHESIVO VFL</t>
  </si>
  <si>
    <t>S-386-LYV001</t>
  </si>
  <si>
    <t>LIMPIEZA A MODULO DE CORTE AL REVENTARSE GUÍAS O AL ENREDARSE LA GUÍA EN EL YUNQUE DE VFL</t>
  </si>
  <si>
    <t>S-386-PLS001</t>
  </si>
  <si>
    <t>PALETIZADO, ETIQUETADO Y ESTIBA DE 2 SPOOLS PARA FORMAR POWER PACK SPOOLER 3</t>
  </si>
  <si>
    <t>S-386-PLS002</t>
  </si>
  <si>
    <t>PALETIZADO, ETIQUETADO Y ESTIBA DE 2 SPOOLS PARA FORMAR POWER PACK SPOOLER 1 Y 2</t>
  </si>
  <si>
    <t>S-386-PTB010</t>
  </si>
  <si>
    <t>LIMPIEZA EN GENERAL EN COMPACTADORA TABBI</t>
  </si>
  <si>
    <t>S-386-SAP001</t>
  </si>
  <si>
    <t xml:space="preserve">SACAR PACA DE LA COMPACTADORA TABBI  </t>
  </si>
  <si>
    <t>S-386-SP004</t>
  </si>
  <si>
    <t>REMPLAZO DE CUCHILLAS Y CAMBIO DE MEDIDAS EN SPOOLER 2</t>
  </si>
  <si>
    <t>S-386-SP014</t>
  </si>
  <si>
    <t>EMPALME MANUAL TERMICO DE ROLLO MAESTRO EN SPOOLER 1</t>
  </si>
  <si>
    <t>S-386-SP016</t>
  </si>
  <si>
    <t xml:space="preserve">CAMBIO DE VITAFILM EN PALETIZADORA DE SPOOLER 3
</t>
  </si>
  <si>
    <t>S-386-SP020</t>
  </si>
  <si>
    <t>EMPALME TERMICO DE GUIA DE SPOOLS EN SPOOLER 1</t>
  </si>
  <si>
    <t>S-386-SP032</t>
  </si>
  <si>
    <t>EMPALME MANUAL TÉRMICO DE ROLLO MAESTRO SPOOLER 3</t>
  </si>
  <si>
    <t>S-386-SP033</t>
  </si>
  <si>
    <t>EMPALME TÉRMICO DE GUIAS DE SPOOLS EN SPOOLER 3</t>
  </si>
  <si>
    <t>S-386-SP034</t>
  </si>
  <si>
    <t>EMPALME MANUAL TERMICO DE ROLLO MAESTRO SPOOLER VFL</t>
  </si>
  <si>
    <t>S-386-SP035</t>
  </si>
  <si>
    <t>CAMBIO DE VITAFILM EN PALETIZADORA SPOOLER VFL</t>
  </si>
  <si>
    <t>S-386-SP036</t>
  </si>
  <si>
    <t>CAMBIO DE VITAFILM EN PALETIZADORA VFL</t>
  </si>
  <si>
    <t>S-386-SP037</t>
  </si>
  <si>
    <t>EMPALME TERMICO DE GUIA DE SPOOLS VFL</t>
  </si>
  <si>
    <t>S-386-SP040</t>
  </si>
  <si>
    <t>CAMBIO DE VITAFILM EN PALETIZADORA DE SPOOLER 1</t>
  </si>
  <si>
    <t>S-386-SP041</t>
  </si>
  <si>
    <t>LIMPIEZA CON EL AIRE COMPRIMIDO EN SPOOLER 1</t>
  </si>
  <si>
    <t>S-386-SP042</t>
  </si>
  <si>
    <t>LIMPIEZA CON EL AIRE COMPRIMIDO EN SPOOLER 3</t>
  </si>
  <si>
    <t>S-386-SP043</t>
  </si>
  <si>
    <t>LIMPIEZA CON EL AIRE COMPRIMIDO EN SPOOLER 2</t>
  </si>
  <si>
    <t>S-386-SP044</t>
  </si>
  <si>
    <t>MONTAJE DE ROLLOS MAESTROS A LAS FLECHAS DESENROLLADORAS EN SPOOLER 1</t>
  </si>
  <si>
    <t>S-386-SP045</t>
  </si>
  <si>
    <t>MONTAJE DE ROLLOS MAESTROS A LAS FLECHAS DESENROLLADORAS EN SPOOLER 3</t>
  </si>
  <si>
    <t>S-386-SP046</t>
  </si>
  <si>
    <t>MONTAJE DE ROLLOS MAESTROS A LAS FLECHAS DESENROLLADORAS EN SPOOLER 2</t>
  </si>
  <si>
    <t>S-386-SPO002</t>
  </si>
  <si>
    <t>AJUSTE DE CUCHILLA CIRCULAR EN CORTADOR DE SPOOLER 1</t>
  </si>
  <si>
    <t>S-386-SPO004</t>
  </si>
  <si>
    <t>MANDAR A HOME LOS SPOOLS VFL</t>
  </si>
  <si>
    <t>S-386-SPO006</t>
  </si>
  <si>
    <t>AJUSTE DE CUCHILLA CIRCULAR EN CORTADOR SPOOLER 3</t>
  </si>
  <si>
    <t>S-386-SPO007</t>
  </si>
  <si>
    <t>AJUSTE DE CUCHILLA CIRCULAR EN CORTADOR VFL</t>
  </si>
  <si>
    <t>S-386-VTP001</t>
  </si>
  <si>
    <t>VACIAR TOLVA DE PELLETS EN VFL</t>
  </si>
  <si>
    <t>S-388-ARD001</t>
  </si>
  <si>
    <t>ARMADO DE DECKLES VFL</t>
  </si>
  <si>
    <t>S-388-CEV001</t>
  </si>
  <si>
    <t>LIMPIEZA DE LA CAMPANA DE EXTRACCIÓN DE VAPORES DE VFL</t>
  </si>
  <si>
    <t>S-386-DDR001</t>
  </si>
  <si>
    <t>DESATASCAR DUCTO DE RECORTE DE COMPACTADORA VFL</t>
  </si>
  <si>
    <t>S-388-DPA001</t>
  </si>
  <si>
    <t>DRENADO Y PURGA DE ADHESIVO EN VFL</t>
  </si>
  <si>
    <t>S-388-LRL001</t>
  </si>
  <si>
    <t>LIMPIEZA DE RODILLOS LAMINADORES VFL</t>
  </si>
  <si>
    <t>S-388-PEL001</t>
  </si>
  <si>
    <t>CAMBIO DE FILTRO EN LA BOMBA DE PELLETS DE VFL</t>
  </si>
  <si>
    <t>S-388-SPC001</t>
  </si>
  <si>
    <t>SACAR PACA DE LA COMPACTADORA VFL</t>
  </si>
  <si>
    <t>S-395-ELEC001</t>
  </si>
  <si>
    <t>CAMBIO DE TARJETAS ELECTRONICAS, MODULO KINETIX Y/O SERVODRIVES EN TABLEROS ELÉCTRICOS</t>
  </si>
  <si>
    <t>S-395-ELEC002</t>
  </si>
  <si>
    <t>REPARACION Y/O PRUEBAS  DE TARJETAS, DRIVES, MODULOS, FUENTES, SERVODRIVES Y SERVOMOTORES EN TALLER</t>
  </si>
  <si>
    <t>S-395-ELEC003</t>
  </si>
  <si>
    <t>REVISION Y REAPRIETE DE CONEXIONES A MOTORES DE CA</t>
  </si>
  <si>
    <t>S-395-ELEC004</t>
  </si>
  <si>
    <t>RESTABLECER INTERRUPTOR DE SUBESTACIONES CUANDO SE BOTAN</t>
  </si>
  <si>
    <t>S-395-ELEC005</t>
  </si>
  <si>
    <t>REPARACION DE ALUMBRADO CON ESCALERAS DE PLATAFORMA</t>
  </si>
  <si>
    <t>S-395-ELEC006</t>
  </si>
  <si>
    <t>REPARACION DE ALUMBRADO CON USO DE ESCALERA DE TIJERA</t>
  </si>
  <si>
    <t>S-395-ELEC007</t>
  </si>
  <si>
    <t>MANTENIMIENTO PREVENTIVO A TABLEROS ELECTRICOS</t>
  </si>
  <si>
    <t>S-395-ELEC008</t>
  </si>
  <si>
    <t>CAMBIO DE MOTOR CHOPPER PARA GUIA DE RECORTE</t>
  </si>
  <si>
    <t>S-395-ELEC009</t>
  </si>
  <si>
    <t>REEMPLAZO DE CONTROLES DE MOTORES DE CA</t>
  </si>
  <si>
    <t>S-395-ELEC011</t>
  </si>
  <si>
    <t>CAMBIO DE MOTOR SUPERIOR DE PALETIZADORAS</t>
  </si>
  <si>
    <t>S-395-ELEC012</t>
  </si>
  <si>
    <t>CAMBIO DE MOTORES DE CORRIENTE ALTERNA</t>
  </si>
  <si>
    <t>S-395-ELEC013</t>
  </si>
  <si>
    <t>MANTENIMIENTO PREVENTIVO A MOTORES DE CA</t>
  </si>
  <si>
    <t>S-395-ELEC014</t>
  </si>
  <si>
    <t>MANTENIMIENTO A OLLA DE ADHESIVOS</t>
  </si>
  <si>
    <t>S-395-ELEC015</t>
  </si>
  <si>
    <t>REEMPLAZO DE TARJETAS ELECTRONICAS A OLLAS DE ADHESIVO</t>
  </si>
  <si>
    <t>S-395-ELEC016</t>
  </si>
  <si>
    <t>MANTENIMIENTO PREVENTIVO A MICROS Y DISPOSITIVOS DE SEGURIDAD</t>
  </si>
  <si>
    <t>S-395-ELEC017</t>
  </si>
  <si>
    <t>TRAER Y LLEVAR EQUIPO AL ALMACEN, CUARTO DE MOTORES Y TIRAR RESIDUOS PELIGROSOS O CHATARRA</t>
  </si>
  <si>
    <t>S-395-ELEC018</t>
  </si>
  <si>
    <t>REPARACION Y/O PRUEBA DE LAMPARAS EN TALLER</t>
  </si>
  <si>
    <t>S-395-ELEC019</t>
  </si>
  <si>
    <t>MANTENIMIENTO Y/O INSPECCION PLANEADA A PUERTAS AUTOMATICAS KELLY</t>
  </si>
  <si>
    <t>S-395-ELEC020</t>
  </si>
  <si>
    <t>REALIZAR IP DE TABLEROS ELECTRICOS, CENTROS DE CARGA, ALUMBRADO, INTENSIDAD DE LUZ EN LAMPARAS Y TIERRAS FISICAS</t>
  </si>
  <si>
    <t>S-395-ELEC021</t>
  </si>
  <si>
    <t>MANTENIMIENTO A CONTACTOS Y APAGADORES</t>
  </si>
  <si>
    <t>S-395-ELEC022</t>
  </si>
  <si>
    <t>RESTABLECER INTERRUPTORES, GUARDAMOTORES, ARRANCADORES, DRIVES, SERVODRIVES O CAMBIO DE FUSIBLES EN TABLEROS ELECTRICOS</t>
  </si>
  <si>
    <t>S-395-ELEC023</t>
  </si>
  <si>
    <t>MANTENIMIENTO A GRUA VIAJERA DE VFL Y TABBI</t>
  </si>
  <si>
    <t>S-395-ELEC024</t>
  </si>
  <si>
    <t>MANTENIMIENTO PREVENTIVO A MOTORES DE CD</t>
  </si>
  <si>
    <t>S-395-ELEC025</t>
  </si>
  <si>
    <t>CAMBIO DE SERVOMOTORES</t>
  </si>
  <si>
    <t>S-395-ELEC031</t>
  </si>
  <si>
    <t>MANTENIMIENTO PREVENTIVO A GUIADORES DE MATERIAL</t>
  </si>
  <si>
    <t>S-395-ELEC032</t>
  </si>
  <si>
    <t>MANTENIMIENTO Y/O CAMBIO DE RESISTENCIA A SELLADORAS MANUALES TNT</t>
  </si>
  <si>
    <t>S-501-LMP001</t>
  </si>
  <si>
    <t>Determinación de la resistencia ECT de corrugados</t>
  </si>
  <si>
    <t>S-501-LMP002</t>
  </si>
  <si>
    <t>Muestreo y recolección de materiales en almacén de materias primas</t>
  </si>
  <si>
    <t>S-501-LMP-005</t>
  </si>
  <si>
    <t>Análisis de dimensiones de bolsa y corrugado (ancho, largo, altura y fuelle).</t>
  </si>
  <si>
    <t>S-501-LMP006</t>
  </si>
  <si>
    <t>Verificación de aplicación de tratamiento corona, interno y externo, a bolsas y polietilenos.</t>
  </si>
  <si>
    <t>S-501-LMP007</t>
  </si>
  <si>
    <t>Determinación de desviaciones en tonos e impresiones de materiales que apliquen</t>
  </si>
  <si>
    <t>S-501-LMP009</t>
  </si>
  <si>
    <t>Evaluación de resistencia de asa en bolsas de empaque</t>
  </si>
  <si>
    <t>S-501-LMP010</t>
  </si>
  <si>
    <t xml:space="preserve">Verificación de deslizamiento de bolsa de empaque y polietilenos.   </t>
  </si>
  <si>
    <t>S-501-LMP013</t>
  </si>
  <si>
    <t>Determinación de peso base de los materiales</t>
  </si>
  <si>
    <t>S-501-LMP016</t>
  </si>
  <si>
    <t>Verificar calidad en la legibilidad del código de barras</t>
  </si>
  <si>
    <t>S-501-LP002</t>
  </si>
  <si>
    <t>INSPECCIÓN VISUAL PAÑAL</t>
  </si>
  <si>
    <t>S-501-LP058</t>
  </si>
  <si>
    <t>Migración de SAM</t>
  </si>
  <si>
    <t>S-501-LP061</t>
  </si>
  <si>
    <t>Limpieza de aspiradora de laboratorios</t>
  </si>
  <si>
    <t>S-501-LP007</t>
  </si>
  <si>
    <t>Determinar la distribución del tamaño de partículas de SAM</t>
  </si>
  <si>
    <t>S-501-LP008</t>
  </si>
  <si>
    <t>Determinar el poncentaje de humedad de celulosa</t>
  </si>
  <si>
    <t>S-501-LP015</t>
  </si>
  <si>
    <t>Determinar el valor de densidad de la celulosa</t>
  </si>
  <si>
    <t>S-501-LP016</t>
  </si>
  <si>
    <t>Determinación de calibre de bolsa colectiva, polietileno</t>
  </si>
  <si>
    <t>S-501-LP052</t>
  </si>
  <si>
    <t>Verificación de tensiómetro</t>
  </si>
  <si>
    <t>S-501-LP053</t>
  </si>
  <si>
    <t>Verificación de roll down</t>
  </si>
  <si>
    <t>S-501-LPF011</t>
  </si>
  <si>
    <t>INSPECCIÓN VISUAL PROTECCIÓN FEMENINA</t>
  </si>
  <si>
    <t>S-501-LPF001</t>
  </si>
  <si>
    <t>Evaluar resistencias y porcentajes de elongación de los materiales</t>
  </si>
  <si>
    <t>S-501-LPF002</t>
  </si>
  <si>
    <t>Evaluar la resistencia de abrefácil y sellado lateral de bolsas de empaque</t>
  </si>
  <si>
    <t>S-501-LPF029</t>
  </si>
  <si>
    <t>Verificación de bulkímetro manual</t>
  </si>
  <si>
    <t>S-501-TC003</t>
  </si>
  <si>
    <t>Verificación de bulkímetro Neumático</t>
  </si>
  <si>
    <t>S-501-TC004</t>
  </si>
  <si>
    <t>Verifcación de Criterion</t>
  </si>
  <si>
    <t>S-501-TC005</t>
  </si>
  <si>
    <t>Verificación de horno electrónico</t>
  </si>
  <si>
    <t>S-501-TC006</t>
  </si>
  <si>
    <t>Verificación de báscula</t>
  </si>
  <si>
    <t>S-402-AC004</t>
  </si>
  <si>
    <t>Liberar tarimas retenidas en Planta</t>
  </si>
  <si>
    <t>S-402-AC007</t>
  </si>
  <si>
    <t>Inspección de producto en Línea</t>
  </si>
  <si>
    <t>S-402-AC008</t>
  </si>
  <si>
    <t xml:space="preserve">Realizar Auditorias y Muestreos en Maquiladores </t>
  </si>
  <si>
    <t>S-402-AC009</t>
  </si>
  <si>
    <t xml:space="preserve">Auditorias en máquinas de Plantas </t>
  </si>
  <si>
    <t>S-402-AC012</t>
  </si>
  <si>
    <t>Arranque de nuevas Máquinas y/o Productos Nuevos</t>
  </si>
  <si>
    <t>S-402-AC017</t>
  </si>
  <si>
    <t>Traslado de Muestras de Analisis de Competencia hacia oficina de Aseguramiento de Calidad</t>
  </si>
  <si>
    <t>S-402-AC098</t>
  </si>
  <si>
    <t>Auditoria de Producto en Almacenes y Plantas de KCM</t>
  </si>
  <si>
    <t>S-402-AC108</t>
  </si>
  <si>
    <t>Limpieza y acomodo de Producto en Almacén de Oficinas de ACC</t>
  </si>
  <si>
    <t>S-402-AC109</t>
  </si>
  <si>
    <t>Recibir producto de Auditoria en Almacén de Oficinas de ACC</t>
  </si>
  <si>
    <t>S-402-AC110</t>
  </si>
  <si>
    <t>Revisar muestras en Oficinas de ACC</t>
  </si>
  <si>
    <t>S-402-AC111</t>
  </si>
  <si>
    <t>Realizar arranque de Producto en maquiladores</t>
  </si>
  <si>
    <t>S-507-M&amp;H001</t>
  </si>
  <si>
    <t>Barrenado de piezas con taladro de banco</t>
  </si>
  <si>
    <t>S-507-M&amp;H002</t>
  </si>
  <si>
    <t>Maquinado de piezas en Fresadora</t>
  </si>
  <si>
    <t>S-507-M&amp;H003</t>
  </si>
  <si>
    <t>Maquinado de piezas en el Torno</t>
  </si>
  <si>
    <t>S-507-M&amp;H006</t>
  </si>
  <si>
    <t>Uso de prensa hidráulica</t>
  </si>
  <si>
    <t>S-507-M&amp;H007</t>
  </si>
  <si>
    <t>Uso de sierra mecánica</t>
  </si>
  <si>
    <t>S-507-M&amp;H009</t>
  </si>
  <si>
    <t>Afilado de Esmeril</t>
  </si>
  <si>
    <t>S-507-M&amp;H015</t>
  </si>
  <si>
    <t>Uso de rectificador de rodillos ahulados</t>
  </si>
  <si>
    <t>S-507-M&amp;H016</t>
  </si>
  <si>
    <t>Uso de pluma hidraulica</t>
  </si>
  <si>
    <t>S-507-M&amp;H018</t>
  </si>
  <si>
    <t>S-507-M&amp;H020</t>
  </si>
  <si>
    <t>Rectificado de superficies planas</t>
  </si>
  <si>
    <t>S-507-OR003</t>
  </si>
  <si>
    <t>Revision de Holguras en rodamientos de ensambles de corte</t>
  </si>
  <si>
    <t>S-507-OR008</t>
  </si>
  <si>
    <t>Calibracion ROTARY</t>
  </si>
  <si>
    <t>S-507-OR009</t>
  </si>
  <si>
    <t>Calibración de engranes de trasmisión</t>
  </si>
  <si>
    <t>S-507-OR010</t>
  </si>
  <si>
    <t xml:space="preserve">limpieza de trasmiciones </t>
  </si>
  <si>
    <t>S-507-OR011</t>
  </si>
  <si>
    <t>Embalaje de unidades de corte</t>
  </si>
  <si>
    <t>S-507-OR012</t>
  </si>
  <si>
    <t>Traslado de ensambles mayores a Taller mecánico</t>
  </si>
  <si>
    <t>S-507-OR013</t>
  </si>
  <si>
    <t>Corte con Sierra/Circular</t>
  </si>
  <si>
    <t>S-507-OR014</t>
  </si>
  <si>
    <t>Corte con Sierra/Sable</t>
  </si>
  <si>
    <t>S-507-OR015</t>
  </si>
  <si>
    <t>Barrenado de pieza en Taladro</t>
  </si>
  <si>
    <t>S-507-OR018</t>
  </si>
  <si>
    <t>S-507-OR022</t>
  </si>
  <si>
    <t>Cambio de Manguera de Vacio a unidades de Corte</t>
  </si>
  <si>
    <t>S-507-OR023</t>
  </si>
  <si>
    <t>Cambio de rodillos guías</t>
  </si>
  <si>
    <t>S-507-OR024</t>
  </si>
  <si>
    <t>Cambio de ensambles de rodillos de traccion</t>
  </si>
  <si>
    <t>S-507-OR026</t>
  </si>
  <si>
    <t>Cambio de Bandas de trasporte a Conveyors</t>
  </si>
  <si>
    <t>S-507-OR027</t>
  </si>
  <si>
    <t>Revision y lubricacion de coples a ROTARYS &amp; PRESSURE BONDER</t>
  </si>
  <si>
    <t>S-507-OR028</t>
  </si>
  <si>
    <t>AJUSTE Y DISTRIBUCIÓN DE VACIÓ EN ZAPATAS DE ELMER 505 Y 438</t>
  </si>
  <si>
    <t>S-507-TRAN001</t>
  </si>
  <si>
    <t>Cambio de bandas de tiempo del transportador de corrugados</t>
  </si>
  <si>
    <t>S-507-TRAN003</t>
  </si>
  <si>
    <t>Cambio del reductor 4AC o 5AC de los transportadores</t>
  </si>
  <si>
    <t>S-507-TRAN005</t>
  </si>
  <si>
    <t>Cambio de catarinas de transportador de corrugados</t>
  </si>
  <si>
    <t>S-507-TRAN006</t>
  </si>
  <si>
    <t>Cambio de Banda en V de transportador de corrugados</t>
  </si>
  <si>
    <t>S-507-TRAN007</t>
  </si>
  <si>
    <t>Cambio de Rodillos del transportador de corrugados</t>
  </si>
  <si>
    <t>S-542-AB001</t>
  </si>
  <si>
    <t>Manejo y disposición de bloques de polvo</t>
  </si>
  <si>
    <t>S-542-AB003</t>
  </si>
  <si>
    <t>Destapar tuberia del sistema abington, auxiliares y/o compactadora</t>
  </si>
  <si>
    <t>S-542-AB007</t>
  </si>
  <si>
    <t>Cambio  y fijación de mangas abington, cuarto de bolsas PF, Pañal 11 y 12, PA-04</t>
  </si>
  <si>
    <t>S-542-AB008</t>
  </si>
  <si>
    <t>Limpieza o cambio de filtro a bomba de vacio Abington de la compactadora de polvo</t>
  </si>
  <si>
    <t>S-542-AS003</t>
  </si>
  <si>
    <t>Preparación de hipoclorito de calcio</t>
  </si>
  <si>
    <t>S-542-AS006</t>
  </si>
  <si>
    <t>Limpieza a tanques de planta de aguas sanitarias</t>
  </si>
  <si>
    <t>S-542-AX003</t>
  </si>
  <si>
    <t>Sopleteo de medios filtrantes de auxiliares</t>
  </si>
  <si>
    <t>S-542-AX012</t>
  </si>
  <si>
    <t xml:space="preserve">Revisión exterior de un equipo auxiliar </t>
  </si>
  <si>
    <t>S-542-BCM001</t>
  </si>
  <si>
    <t>Cambio de bolsa de colectores de polvo de pañal y PF</t>
  </si>
  <si>
    <t>S-542-BCM004</t>
  </si>
  <si>
    <t>Cambio de neopreno de las paletas de valvula rotatoria del colector de polvos de BCM 3 y 4</t>
  </si>
  <si>
    <t>S-542-BCM005</t>
  </si>
  <si>
    <t>Cambio de canastillas y filtros del Pak Teem</t>
  </si>
  <si>
    <t>S-542-CB003</t>
  </si>
  <si>
    <t>Llenado de recipiente de hipoclorito para dosificación de agua de pozo</t>
  </si>
  <si>
    <t>S-542-CIS001</t>
  </si>
  <si>
    <t>Limpieza interna de cisternas y fosas</t>
  </si>
  <si>
    <t>S-542-CIS004</t>
  </si>
  <si>
    <t>Limpieza de fosa de residuos peligrosos</t>
  </si>
  <si>
    <t>S-542-CIS005</t>
  </si>
  <si>
    <t>Revisar tapones de ductos de recuperación de agua.</t>
  </si>
  <si>
    <t>S-542-CIS006</t>
  </si>
  <si>
    <t>Limpiar ductos de drenaje de recuperación de agua</t>
  </si>
  <si>
    <t>S-542-CIS007</t>
  </si>
  <si>
    <t>Registrar cada hora lecturas y niveles de presión de agua.</t>
  </si>
  <si>
    <t>S-542-CIS009</t>
  </si>
  <si>
    <t>Limpieza de  cisterna y fosas en la parte externa.</t>
  </si>
  <si>
    <t>S-542-CIS010</t>
  </si>
  <si>
    <t>Sacar bomba del carcamo áreas verdes</t>
  </si>
  <si>
    <t>S-542-CM002</t>
  </si>
  <si>
    <t>Bajar 1° y 2° etapa de enfriamiento de compresor Centac</t>
  </si>
  <si>
    <t>S-542-CM003</t>
  </si>
  <si>
    <t>Acoplamiento y montaje del motor del compresor CENTAC</t>
  </si>
  <si>
    <t>S-542-CM008</t>
  </si>
  <si>
    <t>Revisar y cambiar filtro de aire a compresores</t>
  </si>
  <si>
    <t>S-542-CM010</t>
  </si>
  <si>
    <t>Revisar compresores</t>
  </si>
  <si>
    <t>S-542-COL001</t>
  </si>
  <si>
    <t>Cambio de filtro al colector de la compactadora, colector final BCM3 &amp; BCM4, colector de PA04 y colector  de polvos PF y PE 11 y 12</t>
  </si>
  <si>
    <t>S-542-COL003</t>
  </si>
  <si>
    <t>Mantenimiento e inspección de ventiladores de colectores de polvo (PF y Pañal)</t>
  </si>
  <si>
    <t>S-542-CP008</t>
  </si>
  <si>
    <t>Revisión de funcionamiento compactadora</t>
  </si>
  <si>
    <t>S-542-KR003</t>
  </si>
  <si>
    <t>Aplicar hipoclorito de sodio  1 lts. en fosas y cisternas de agua recuperada.</t>
  </si>
  <si>
    <t>S-542-KR004</t>
  </si>
  <si>
    <t>Limpieza de malla filtrante 100</t>
  </si>
  <si>
    <t>S-542-KR006</t>
  </si>
  <si>
    <t>Lavado de piso bajo la prensa de lodos</t>
  </si>
  <si>
    <t>S-542-KR007</t>
  </si>
  <si>
    <t>Revisar y limpiar bomba de cisterna, zaranda y prensa de lodos</t>
  </si>
  <si>
    <t>S-542-KR009</t>
  </si>
  <si>
    <t>Revisar operación tina, carro y cucharon.</t>
  </si>
  <si>
    <t>S-542-KR011</t>
  </si>
  <si>
    <t>Tomar muestras de agua en piletas de lavadoras</t>
  </si>
  <si>
    <t>S-542-KR010</t>
  </si>
  <si>
    <t>Cambio de extintores en área de servicios.</t>
  </si>
  <si>
    <t>S-542-KR013</t>
  </si>
  <si>
    <t>Revisión y reparación de cajas de las tazas de baños</t>
  </si>
  <si>
    <t>S-542-LV001</t>
  </si>
  <si>
    <t>Sopleteo a carros de traslación</t>
  </si>
  <si>
    <t>S-542-LV003</t>
  </si>
  <si>
    <t>Cambio del ventilador aspirador de los filtros rotativos en lavadoras</t>
  </si>
  <si>
    <t>S-542-LV010</t>
  </si>
  <si>
    <t>Lavar pileta y separador de gotas</t>
  </si>
  <si>
    <t>S-542-LV011</t>
  </si>
  <si>
    <t xml:space="preserve">Cambio de candado de paso 40 en cadena de carros de traslación </t>
  </si>
  <si>
    <t>S-542-LV014</t>
  </si>
  <si>
    <t>Barrido en la parte superior de la  cabina del filtro rotativo (Auxiliares)</t>
  </si>
  <si>
    <t>S-542-LV018</t>
  </si>
  <si>
    <t>Barrer y limpiar cámaras de filtros rotativos de lavadoras y auxiliares</t>
  </si>
  <si>
    <t>S-542-LV020</t>
  </si>
  <si>
    <t>Cambio de bandas a ventiladores en general</t>
  </si>
  <si>
    <t>S-542-LV021</t>
  </si>
  <si>
    <t>Cambio de motor de ventilador de aire de retorno y de suministro de lavadoras</t>
  </si>
  <si>
    <t>S-542-LV022</t>
  </si>
  <si>
    <t>Limpieza y barrido sobre el techo de lavadoras</t>
  </si>
  <si>
    <t>S-542-LV024</t>
  </si>
  <si>
    <t>Barrer pasillos y escaleras de lavadoras</t>
  </si>
  <si>
    <t>S-542-LV029</t>
  </si>
  <si>
    <t>Limpieza y cambio de filtros tipo bolsa de lavadoras</t>
  </si>
  <si>
    <t>S-542-LV031</t>
  </si>
  <si>
    <t>Cambio de sello a filtro rotativo en lavadoras y auxiliares</t>
  </si>
  <si>
    <t>S-542-LV033</t>
  </si>
  <si>
    <t>Arrancar una Lavadora de aire</t>
  </si>
  <si>
    <t>S-542-LV035</t>
  </si>
  <si>
    <t>Cambiar laminas de separador de gotas en lavadoras</t>
  </si>
  <si>
    <t>S-542-LV036</t>
  </si>
  <si>
    <t>Cambio motor y/o reductor de equipos colectores de polvo BCM3 &amp; BCM4, colector de polvos PF, PE 11 y 12</t>
  </si>
  <si>
    <t>S-542-LV041</t>
  </si>
  <si>
    <t>Sacar pichancha de la FAC</t>
  </si>
  <si>
    <t>S-542-LV043</t>
  </si>
  <si>
    <t>Cambiar tubos de espreas de lavadoras</t>
  </si>
  <si>
    <t>S-542-LV045</t>
  </si>
  <si>
    <t>Cambiar peluche de filtros rotativos de lavadoras y auxiliares</t>
  </si>
  <si>
    <t>S-542-LV052</t>
  </si>
  <si>
    <t>Cambio de bolsas recolectoras de lavadoras</t>
  </si>
  <si>
    <t>S-542-LV055</t>
  </si>
  <si>
    <t>Revisión de actuadores neumáticos y compuertas en cuartos de mangas (PF y Pañal)</t>
  </si>
  <si>
    <t>S-542-LWS001</t>
  </si>
  <si>
    <t>Descarga de pipas que surten sosa</t>
  </si>
  <si>
    <t>S-542-LWS004</t>
  </si>
  <si>
    <t>Tomar muestras dos veces por turno del equipo de agua desmineralizada LAWSCO, para medir Ph y SDT, anotar en bitacora.</t>
  </si>
  <si>
    <t>S-542-LWS007</t>
  </si>
  <si>
    <t>Regeneracion del sistema lawsco</t>
  </si>
  <si>
    <t>S-542-LWS008</t>
  </si>
  <si>
    <t>Descarga de auto-tanque (pipas) que surten ácido clorhídrico</t>
  </si>
  <si>
    <t>S-542-LWS009</t>
  </si>
  <si>
    <t>Limpieza del área y equipo LAWSCO</t>
  </si>
  <si>
    <t>S-542-O002</t>
  </si>
  <si>
    <t>Uso de máquinas de soldar arco eléctrico</t>
  </si>
  <si>
    <t>S-542-O003</t>
  </si>
  <si>
    <t>Armado y uso de equipo oxiacetileno</t>
  </si>
  <si>
    <t>S-542-O005</t>
  </si>
  <si>
    <t>Revisar y purgar caldereta de baños</t>
  </si>
  <si>
    <t>S-542-O014</t>
  </si>
  <si>
    <t>Recibo y resguardo temporal de residuos peligrosos</t>
  </si>
  <si>
    <t>S-542-O016</t>
  </si>
  <si>
    <t>Revisar bombas y motores, que alimentan agua, presión y niveles de cisternas y fosas, registro de lecturas en bitácora.</t>
  </si>
  <si>
    <t>S-542-O018</t>
  </si>
  <si>
    <t>Cambio de lámparas y balastros</t>
  </si>
  <si>
    <t>S-542-O021</t>
  </si>
  <si>
    <t>Subir o bajar con montacargas motores o quipo pesado de los transportes</t>
  </si>
  <si>
    <t>S-542-O023</t>
  </si>
  <si>
    <t>Soldadura de estaño en tuberías (gas butano)</t>
  </si>
  <si>
    <t>S-542-O024</t>
  </si>
  <si>
    <t>Cerrar válvula de paso en azotea de baños y vestidores para realizar cambio de empaques o inspeccionar</t>
  </si>
  <si>
    <t>S-542-O026</t>
  </si>
  <si>
    <t>Disposicion final de peluche usado</t>
  </si>
  <si>
    <t>S-542-O027</t>
  </si>
  <si>
    <t>Destapar drenajes sanitarios</t>
  </si>
  <si>
    <t>S-542-O034</t>
  </si>
  <si>
    <t>Limpieza del arenero del pozo</t>
  </si>
  <si>
    <t>S-542-LVO035</t>
  </si>
  <si>
    <t>Cambio de rodamientos a motores en general</t>
  </si>
  <si>
    <t>S-542-O037</t>
  </si>
  <si>
    <t>Limpieza de tableros eléctricos y subestaciones</t>
  </si>
  <si>
    <t>S-542-O038</t>
  </si>
  <si>
    <t>Revisión o cambio de dispositivos de control eléctrico</t>
  </si>
  <si>
    <t>S-542-O041</t>
  </si>
  <si>
    <t>Inspección de equipo eléctrico con cámara termo gráfica</t>
  </si>
  <si>
    <t>S-542-O042</t>
  </si>
  <si>
    <t xml:space="preserve">Cambio de llaves en lavabos, tarjas y / o fregaderos </t>
  </si>
  <si>
    <t>S-542-TE002</t>
  </si>
  <si>
    <t>Tomar muestras en equipo suavisador y registrar PH, en bitacora.</t>
  </si>
  <si>
    <t>S-542-TE004</t>
  </si>
  <si>
    <t>Cambio de relleno a torre de enfriamiento</t>
  </si>
  <si>
    <t>S-542-TE006</t>
  </si>
  <si>
    <t xml:space="preserve">Desmontar motor del ventilador de las torres de enfriamiento </t>
  </si>
  <si>
    <t>S-602-AMP101</t>
  </si>
  <si>
    <t>Almacenamiento de Hook Mehs</t>
  </si>
  <si>
    <t>S-602-AMP074</t>
  </si>
  <si>
    <t xml:space="preserve">Carga de Gas a Montacargas </t>
  </si>
  <si>
    <t>S-602-AMP009</t>
  </si>
  <si>
    <t xml:space="preserve">Cambio de llanta a Montacargas </t>
  </si>
  <si>
    <t xml:space="preserve">S-602-AMP077 </t>
  </si>
  <si>
    <t xml:space="preserve"> Limpieza de montacargas </t>
  </si>
  <si>
    <t xml:space="preserve">S-602-AMP078 </t>
  </si>
  <si>
    <t>Surtimiento  con Montacargas Carton Clamp a Pañal, VFL TRAINI PANTS, PACAS DE FIBRA,  SPB </t>
  </si>
  <si>
    <t>S-602-AMP079</t>
  </si>
  <si>
    <t xml:space="preserve"> Revision diaria de montacargas </t>
  </si>
  <si>
    <t>S-602-AMP080</t>
  </si>
  <si>
    <t xml:space="preserve"> Reposicion de Aceite a montacargas </t>
  </si>
  <si>
    <t xml:space="preserve">S-602-AMP081 </t>
  </si>
  <si>
    <t xml:space="preserve">Limpieza de Pasillos de Almacen </t>
  </si>
  <si>
    <t xml:space="preserve">S-602-AMP082 </t>
  </si>
  <si>
    <t xml:space="preserve"> Mantenimiento de pintura al almacen  AMP</t>
  </si>
  <si>
    <t>S-602-AMP083</t>
  </si>
  <si>
    <t>Surtimiento de perfume a produccion</t>
  </si>
  <si>
    <t>S-602-AMP084</t>
  </si>
  <si>
    <t xml:space="preserve"> Limpieza de Ductos</t>
  </si>
  <si>
    <t>S-602-AMP086</t>
  </si>
  <si>
    <t xml:space="preserve"> Descarga  y Acomodo de materiales con Montacargas de Horquillas   ADHESIVOS, LICRAS, CORRUGADOS, TARIMAS , KATRON EN VFL, SAM, PERFUME</t>
  </si>
  <si>
    <t>S-602-AMP087</t>
  </si>
  <si>
    <t>Descarga y acomodo de Materiales con Clamp redondo</t>
  </si>
  <si>
    <t>S-602-AMP088</t>
  </si>
  <si>
    <t xml:space="preserve"> Surtimiento de Materiales con horquillas a PF   CINTA SILICONADA, MATERIALES A  MAQUINA DELGADA,  CENTROS DE CARTON A VFL</t>
  </si>
  <si>
    <t>S-602-AMP089</t>
  </si>
  <si>
    <t xml:space="preserve"> Descarga y acomodo de Materiales con Carton Clamp(Paletas) FIBRA, ENVOLTURAS</t>
  </si>
  <si>
    <t xml:space="preserve">S-602-AMP090 </t>
  </si>
  <si>
    <t xml:space="preserve">Retiro y acomodo de Rollos Maestros de TABBI, VFL Y Waist Band.  </t>
  </si>
  <si>
    <t>S-602-AMP091</t>
  </si>
  <si>
    <t xml:space="preserve"> Embarque de Materiales a otras Plantas Ramos Arizpe / Tlaxcala.</t>
  </si>
  <si>
    <t>S-602-AMP092</t>
  </si>
  <si>
    <t>Surtimiento de Materiales con Clamp Redondo a PF</t>
  </si>
  <si>
    <t>S-602-AMP093</t>
  </si>
  <si>
    <t xml:space="preserve"> Surtimiento de Materiales con horquillas a pañal, corrugado, SAM, cintas, velcro, microhook, bolsas, soar</t>
  </si>
  <si>
    <t>S-602-AMP094</t>
  </si>
  <si>
    <t xml:space="preserve"> Surtimiento de materiales con clamp redondo a Pañal (CELULOSA, BSTL, FORMING, ENVOLTURA, ETC)</t>
  </si>
  <si>
    <t>S-602-AMP095</t>
  </si>
  <si>
    <t>Enrampado de Furgones y Cambio de Vías</t>
  </si>
  <si>
    <t>S-602-AMP100</t>
  </si>
  <si>
    <t>Uso de restrictores y plataformas en andén de Almacen de Materia Prima y VFL</t>
  </si>
  <si>
    <t>S-602-AMP102</t>
  </si>
  <si>
    <t>Descarga de sam con montacargas carton clamp y horquillas</t>
  </si>
  <si>
    <t>S-602-AMP103</t>
  </si>
  <si>
    <t>Descarga de furgones, apertura y cierre de puertas</t>
  </si>
  <si>
    <t>S-602-AMP104</t>
  </si>
  <si>
    <t>Surtimiento de materiales a mp13 y mp14</t>
  </si>
  <si>
    <t>S-602-MER001</t>
  </si>
  <si>
    <t>Retiro de pacas de basura de Waste Reclaim</t>
  </si>
  <si>
    <t>S-602-MER002</t>
  </si>
  <si>
    <t>Recolleción de recorte de pañal y toalla en pacas y bolsas en areas productivas y Waste Reclaim</t>
  </si>
  <si>
    <t>S-602-MER004</t>
  </si>
  <si>
    <t>Descarga y carga de pacas a transporte en rampa.</t>
  </si>
  <si>
    <t>S-602-MER005</t>
  </si>
  <si>
    <t>Acarreo de tinas de basura o canastillas metálicas de planta a mermas</t>
  </si>
  <si>
    <t>S-602-MER006</t>
  </si>
  <si>
    <t xml:space="preserve">Abastecimiento de merma a banda Waste Reclaim </t>
  </si>
  <si>
    <t>S-602-MER007</t>
  </si>
  <si>
    <t>Carga de tarimas de madera a transportes</t>
  </si>
  <si>
    <t>S-602-MER008</t>
  </si>
  <si>
    <t>Descarga de tinas con basura a tolvas</t>
  </si>
  <si>
    <t>S-602-MER011</t>
  </si>
  <si>
    <t>Carga de cartón a transporte de cliente</t>
  </si>
  <si>
    <t>S-602-MER012</t>
  </si>
  <si>
    <t>Limpieza de tinas de basura</t>
  </si>
  <si>
    <t>S-602-MER015</t>
  </si>
  <si>
    <t>Limpieza de calles de planta</t>
  </si>
  <si>
    <t>S-602-MER016</t>
  </si>
  <si>
    <t>Limpieza de anden de ferrocarril</t>
  </si>
  <si>
    <t>S-602-MER017</t>
  </si>
  <si>
    <t>Corte de pasto y/o desorillado con desbrozadora</t>
  </si>
  <si>
    <t>S-602-MER021</t>
  </si>
  <si>
    <t>Carga de Pacas, Recorte Pañal, Toalla, Tabbi y VFL</t>
  </si>
  <si>
    <t>S-602-MER022</t>
  </si>
  <si>
    <t>Cambio de tina con desperdicio de alambre en WR</t>
  </si>
  <si>
    <t>S-602-MER023</t>
  </si>
  <si>
    <t>Uso de fregadora de pisos</t>
  </si>
  <si>
    <t>S-602-MER024</t>
  </si>
  <si>
    <t xml:space="preserve">Llenado de sacos con celulosa de desperdicio </t>
  </si>
  <si>
    <t>S-602-MER003</t>
  </si>
  <si>
    <t>Carga de material a transporte en altura de bolsas de polietileno picado, tabbi y recorte</t>
  </si>
  <si>
    <t>S-125-PT002</t>
  </si>
  <si>
    <t>COLOCAR MARBETES PARA TOMA DE INVENTARIO MENSUAL</t>
  </si>
  <si>
    <t>S-125-PT004</t>
  </si>
  <si>
    <t>REUBICACION Y ACOMODO DE PRODUCTO EN AREAS DE ALMACENAJE</t>
  </si>
  <si>
    <t>S-125-PT007</t>
  </si>
  <si>
    <t>DESCARGA DE TARIMA CHEP EN PATIO DE MANIOBRAS</t>
  </si>
  <si>
    <t>S-125-PT008</t>
  </si>
  <si>
    <t>LIMPIEZA DE EXTINTORES E HIDRANTES</t>
  </si>
  <si>
    <t>S-125-PT012</t>
  </si>
  <si>
    <t>RETIRO DEL CONTENEDOR DE BASURA AL AREA DE MERMAS</t>
  </si>
  <si>
    <t>S-125-PT013</t>
  </si>
  <si>
    <t>ACOMODO DE RESTOS (Producto)</t>
  </si>
  <si>
    <t>S-125-PT015</t>
  </si>
  <si>
    <t>REVICION DE EXTINTORES E HIDRANTES</t>
  </si>
  <si>
    <t>S-125-PT016</t>
  </si>
  <si>
    <t>CONTEOS CICLICOS POR TURNO</t>
  </si>
  <si>
    <t>S-125-PT017</t>
  </si>
  <si>
    <t>RECEPCION DE PRODUCCIÓNES DE PAÑAL Y TOALLA FEMENINA</t>
  </si>
  <si>
    <t>S-125-PT020</t>
  </si>
  <si>
    <t>ACOMODO DE REMOLQUES SODISA EN PATIO DE MANIOBRAS</t>
  </si>
  <si>
    <t>S-125-PT021</t>
  </si>
  <si>
    <t>RECUPERACION DE CORRUGADO DAÑADO</t>
  </si>
  <si>
    <t>S-125-PT022</t>
  </si>
  <si>
    <t>OPERACIÓN CORTINA DE IMPULSO.</t>
  </si>
  <si>
    <t>S-125-PT024</t>
  </si>
  <si>
    <t>DESCARGA DE AUTOTRANSPORTE</t>
  </si>
  <si>
    <t>S-125-PT025</t>
  </si>
  <si>
    <t>OPERACIÓN SEGURA DEL MONTACARGAS</t>
  </si>
  <si>
    <t>S-125-PT029</t>
  </si>
  <si>
    <t>CARGA PALETIZADA</t>
  </si>
  <si>
    <t>S-125-PT031</t>
  </si>
  <si>
    <t>COLOCACION DE SELLO AL REMOLQUE CARGADO</t>
  </si>
  <si>
    <t>S-125-PT032</t>
  </si>
  <si>
    <t>CAMBIO DE LLANTA DEL MONTACARGAS</t>
  </si>
  <si>
    <t>S-125-PT033</t>
  </si>
  <si>
    <t>RETIRO DE PRODUCCION DEL SORTER A LAS AREAS DE ALMACENAJE</t>
  </si>
  <si>
    <t>S-125-PT035</t>
  </si>
  <si>
    <t>MANTENIMIENTO DE PINTURA AL ALMACEN</t>
  </si>
  <si>
    <t>S-125-PT036</t>
  </si>
  <si>
    <t>CARGA DE GAS AL  MONTACARGAS</t>
  </si>
  <si>
    <t>S-125-PT038</t>
  </si>
  <si>
    <t>INSTRUIR AL OPERADOR EN UNIDADES ENRAMPADAS</t>
  </si>
  <si>
    <t>S-125-PT039</t>
  </si>
  <si>
    <t>ENRAMPADO Y RETIRO DE UNIDAD SODISA DEL ANDEN DE CARGA</t>
  </si>
  <si>
    <t>S-125-PT040</t>
  </si>
  <si>
    <t>CARGA ENTARIMADO Y/O A GRANEL</t>
  </si>
  <si>
    <t>S-125-PT041</t>
  </si>
  <si>
    <t>TRASLADO DE PRODUCTO DE LAS AREAS DE ALMACENAJE AL ANDEN DE CARGA</t>
  </si>
  <si>
    <t>S-125-PT043</t>
  </si>
  <si>
    <t>AREA DE ENTREGA DE MONTACARGAS</t>
  </si>
  <si>
    <t>S-125-PT044</t>
  </si>
  <si>
    <t>REPOSICION DE ACEITE AL MONTACARGAS</t>
  </si>
  <si>
    <t>S-125-PT045</t>
  </si>
  <si>
    <t>REVISION DIARIA DEL MONTACARGAS</t>
  </si>
  <si>
    <t>S-125-PT046</t>
  </si>
  <si>
    <t>RETIRO DE TARIMAS VACIAS DEL ANDEN DE CARGA</t>
  </si>
  <si>
    <t>S-125-PT047</t>
  </si>
  <si>
    <t>CARGA CRUCE DE ANDEN (Presurtido)</t>
  </si>
  <si>
    <t>S-125-PT051</t>
  </si>
  <si>
    <t>LIMPIEZA DE MONTACARGAS</t>
  </si>
  <si>
    <t>S-125-PT052</t>
  </si>
  <si>
    <t>LIMPIEZA DEL ALMACEN DE PT</t>
  </si>
  <si>
    <t>S-125-PT053</t>
  </si>
  <si>
    <t>CONTROL CAPACIDAD DE TRANSPORTE EN PATIO DE MANIOBRAS</t>
  </si>
  <si>
    <t>S-125-PT057</t>
  </si>
  <si>
    <t>ENCENDIDO O APAGADO DE LUCES DEL ALMACEN y BODEGA TEMPORAL</t>
  </si>
  <si>
    <t>S-125-PT062</t>
  </si>
  <si>
    <t>ENTRADA Y SALIDA DE UNIDADES DE SODISA</t>
  </si>
  <si>
    <t>S-125-PT066</t>
  </si>
  <si>
    <t>INSPECCION DE UNIDADES</t>
  </si>
  <si>
    <t>S-125-PT067</t>
  </si>
  <si>
    <t>PROCESO DE ENTREGA DE DOCUMENTOS DE CARGA</t>
  </si>
  <si>
    <t>S-125-PT068</t>
  </si>
  <si>
    <t>SURTIMIENTO DE TARIMA CHEP EN PASILLO</t>
  </si>
  <si>
    <t>S-125-PT069</t>
  </si>
  <si>
    <t>INSPECCION DE ESTIBAS</t>
  </si>
  <si>
    <t>S-125-PT070</t>
  </si>
  <si>
    <t>LIMPIEZA EXTERIOR DEL ANDEN DE CARGA</t>
  </si>
  <si>
    <t>S-125-PT071</t>
  </si>
  <si>
    <t>CUBICACION DE UNIDADES</t>
  </si>
  <si>
    <t>S-125-PT072</t>
  </si>
  <si>
    <t>CARGA A GRANEL (MANIOBRAS)</t>
  </si>
  <si>
    <t>S-125-PT073</t>
  </si>
  <si>
    <t>CARGA ENTARIMADA  O CRUCE DE ANDEN (MANIOBRAS)</t>
  </si>
  <si>
    <t>S-125-PT075</t>
  </si>
  <si>
    <t>ACOMODO DE TARIMAS VACIAS EN EL ANDEN DE CARGA</t>
  </si>
  <si>
    <t>S-125-PT076</t>
  </si>
  <si>
    <t>ARMADO Y TRASLADO DE PRODUCTO DE RESTOS (PIKING) AL ANDEN</t>
  </si>
  <si>
    <t>S-125-PT078</t>
  </si>
  <si>
    <t>ORDEN Y LIMPIEZA DURANTE LA OPERACIÓN DE CARGA</t>
  </si>
  <si>
    <t>S-125-PT079</t>
  </si>
  <si>
    <t>S-125-PT081</t>
  </si>
  <si>
    <t>LIMPIEZA DE RAMPAS (FOSA)</t>
  </si>
  <si>
    <t>S-125-PT082</t>
  </si>
  <si>
    <t>CAMINAR POR EL ANDEN DE CARGA</t>
  </si>
  <si>
    <t>S-125-PT083</t>
  </si>
  <si>
    <t>OPERACIÓN CORTINA ENTRADA ALMACEN</t>
  </si>
  <si>
    <t>S-602-MER013</t>
  </si>
  <si>
    <t>Disposición final de sacos de Sam</t>
  </si>
  <si>
    <t>S-602-AMP105</t>
  </si>
  <si>
    <t>Análisis de riesgos de apertura y cierre de puertas automáticas</t>
  </si>
  <si>
    <t>S-383-MT002</t>
  </si>
  <si>
    <t>MT Cambio de banda perforada de salida de main tacker</t>
  </si>
  <si>
    <t>S-507-FOR001</t>
  </si>
  <si>
    <t>Limpieza y mantenimiento de ductos en alturas</t>
  </si>
  <si>
    <t>S-507-FOR002</t>
  </si>
  <si>
    <t>Cambio de unidad PD Blower</t>
  </si>
  <si>
    <t>S-507-FOR003</t>
  </si>
  <si>
    <t>Cambio de banda de transmisión</t>
  </si>
  <si>
    <t>S-507-FOR006</t>
  </si>
  <si>
    <t>Traslado de ensambles</t>
  </si>
  <si>
    <t>S-507-FOR007</t>
  </si>
  <si>
    <t>Cambio de banda de conveyor.</t>
  </si>
  <si>
    <t>S-507-FOR008</t>
  </si>
  <si>
    <t>Cambio de actuador Neumatico.</t>
  </si>
  <si>
    <t>S-507-FOR009</t>
  </si>
  <si>
    <t>Limpieza y cambio de filtros de aire.</t>
  </si>
  <si>
    <t>S-507-FOR011</t>
  </si>
  <si>
    <t>Mantenimiento de ducteria flexible.</t>
  </si>
  <si>
    <t>S-353-ELE050</t>
  </si>
  <si>
    <t>Revisión y/o mantenimiento polipastos de materiales y elevadores</t>
  </si>
  <si>
    <t>S-353-ELE052</t>
  </si>
  <si>
    <t>Mantenimiento a horno taller MP</t>
  </si>
  <si>
    <t>S-353-ELE053</t>
  </si>
  <si>
    <t>Cambio y calibración de controles  de temperatura a embolsadora optima</t>
  </si>
  <si>
    <t>S-353-ELE054</t>
  </si>
  <si>
    <t>Realizar limpieza al taller  eléctrico, MP, Cuarto motores y área ensambles.</t>
  </si>
  <si>
    <t>S-353-ELE055</t>
  </si>
  <si>
    <t>Almacenar o bajar equipo en el área Ensambles Eléctricos</t>
  </si>
  <si>
    <t>S-353-ELE056</t>
  </si>
  <si>
    <t>Ajuste y cambio de actuador de elevador de embolsadoras</t>
  </si>
  <si>
    <t>S-353-ELE057</t>
  </si>
  <si>
    <t>Poner a tiempo paletas del stacker de MP03 y MP08</t>
  </si>
  <si>
    <t>S-353-ELE058</t>
  </si>
  <si>
    <t xml:space="preserve">Ajuste de celda de carga del desenrrollador de vitafill de paletizadoras </t>
  </si>
  <si>
    <t>S-353-ELE059</t>
  </si>
  <si>
    <t>Restablecer maquinas para arranque despues de paro de programa y/o día festivo</t>
  </si>
  <si>
    <t>S-353-ELE060</t>
  </si>
  <si>
    <t>Cambio de focos indicadores estaciones de operación</t>
  </si>
  <si>
    <t>S-353-ELE061</t>
  </si>
  <si>
    <t>Uso de escaleras de plataforma Cotterman
(altura mayor a 1.80 metros)</t>
  </si>
  <si>
    <t>S-343-EM090</t>
  </si>
  <si>
    <t>Llevar tarimas al sorter</t>
  </si>
  <si>
    <t>S-343-AOP204</t>
  </si>
  <si>
    <t>S-343-CF056</t>
  </si>
  <si>
    <t>Sanitizar máquina</t>
  </si>
  <si>
    <t>S-343-AOP212</t>
  </si>
  <si>
    <t>Revisar codificación de bolsa</t>
  </si>
  <si>
    <t>S-343-AOP213</t>
  </si>
  <si>
    <t>Acomodo de materiales</t>
  </si>
  <si>
    <t>S-343-AOP214</t>
  </si>
  <si>
    <t>Realizar limpieza de lado transmisión de máquina</t>
  </si>
  <si>
    <t>S-343-AOP205</t>
  </si>
  <si>
    <t>Vaciar jaula de CAF</t>
  </si>
  <si>
    <t>S-343-CB031</t>
  </si>
  <si>
    <t>Enhebrar guía en doblez transversal</t>
  </si>
  <si>
    <t>S-343-ML132</t>
  </si>
  <si>
    <t>Limpieza de rodillo yunque de corte final</t>
  </si>
  <si>
    <t>S-343-FR110</t>
  </si>
  <si>
    <t>Limpieza a desenrolladores de licras</t>
  </si>
  <si>
    <t>S-343-DB016</t>
  </si>
  <si>
    <t>Limpieza a placas de doblez y cambiar teflon</t>
  </si>
  <si>
    <t>S-343-CR036</t>
  </si>
  <si>
    <t>Limpieza de ducterias</t>
  </si>
  <si>
    <t>S-343-ODN002</t>
  </si>
  <si>
    <t>Limpieza de FIFES</t>
  </si>
  <si>
    <t>S-343-ML133</t>
  </si>
  <si>
    <t>Cambio de cinta a zapatos del primer rotador</t>
  </si>
  <si>
    <t>S-343-AOP208</t>
  </si>
  <si>
    <t>Realizar limpieza al molino (interno)</t>
  </si>
  <si>
    <t>S-343-ODN003</t>
  </si>
  <si>
    <t>Limpieza externa a los ventiladores</t>
  </si>
  <si>
    <t>S-343-ODN004</t>
  </si>
  <si>
    <t>Cambio de cinta burbuja a rodajas de sellado de Flaps</t>
  </si>
  <si>
    <t>S-506-RR002</t>
  </si>
  <si>
    <t>Recepción de importación</t>
  </si>
  <si>
    <t>S-506-RR007</t>
  </si>
  <si>
    <t>Recepción de grasas y aceites</t>
  </si>
  <si>
    <t>S-506-RR008</t>
  </si>
  <si>
    <t>Recepción de motores</t>
  </si>
  <si>
    <t>S-506-DM009</t>
  </si>
  <si>
    <t>Despacho de grasas y aceites.</t>
  </si>
  <si>
    <t>S-506-DM011</t>
  </si>
  <si>
    <t>Despacho de motores</t>
  </si>
  <si>
    <t>S-506-OT002</t>
  </si>
  <si>
    <t>Limpieza de jaula de solventes</t>
  </si>
  <si>
    <t>S-506-OT003</t>
  </si>
  <si>
    <t>Limpieza de anaqueles</t>
  </si>
  <si>
    <t>S-506-RR10</t>
  </si>
  <si>
    <t>Revisión de importación</t>
  </si>
  <si>
    <t>S-701-AR001</t>
  </si>
  <si>
    <t>Recepcion/entrega de rotarys de más de 50 kgs</t>
  </si>
  <si>
    <t>S-701-AR002</t>
  </si>
  <si>
    <t xml:space="preserve">Recepcion de producto y ofertas </t>
  </si>
  <si>
    <t>S-701-AR003</t>
  </si>
  <si>
    <t xml:space="preserve">Entrega de ofertas </t>
  </si>
  <si>
    <t>S-701-AR004</t>
  </si>
  <si>
    <t>Entrega de producto</t>
  </si>
  <si>
    <t>S-701-AR005</t>
  </si>
  <si>
    <t xml:space="preserve">Despacho de refacciones </t>
  </si>
  <si>
    <t>S-701-AR006</t>
  </si>
  <si>
    <t>Entrega de uniformes</t>
  </si>
  <si>
    <t>S-701-AR007</t>
  </si>
  <si>
    <t xml:space="preserve">Inventarios de fin de semana </t>
  </si>
  <si>
    <t>S-383-VENT003</t>
  </si>
  <si>
    <t xml:space="preserve">Cambio de bandas a ventiladores </t>
  </si>
  <si>
    <t>S-383-VENT013</t>
  </si>
  <si>
    <t xml:space="preserve">Cambio de grasa a ventiladores </t>
  </si>
  <si>
    <t>S-507-MPD002</t>
  </si>
  <si>
    <t xml:space="preserve">Realizar limpieza a rodete de merma </t>
  </si>
  <si>
    <t>S-507-MPD003</t>
  </si>
  <si>
    <t>Limpieza a Impulsores de ventiladores</t>
  </si>
  <si>
    <t>S-507-MPD005</t>
  </si>
  <si>
    <t>Cambio de rodamientos a chumaceras bipartidas de ventiladores</t>
  </si>
  <si>
    <t>S-507-MPD012</t>
  </si>
  <si>
    <t>Ruta de analisis de vibracion</t>
  </si>
  <si>
    <t>S-507-PDM011</t>
  </si>
  <si>
    <t>Ruta de termografia</t>
  </si>
  <si>
    <t>S-507-MPD009</t>
  </si>
  <si>
    <t>Alineacion de poleas de ventiladores</t>
  </si>
  <si>
    <t>S-383-NA290</t>
  </si>
  <si>
    <t>Limpieza y cambio de perfume</t>
  </si>
  <si>
    <t>S-378-TRM003</t>
  </si>
  <si>
    <t>CAMBIO DE TAMBOR DE FORMACIÓN</t>
  </si>
  <si>
    <t>Traslado de rotary, embarque y descarga</t>
  </si>
  <si>
    <t>S-378-TRM005</t>
  </si>
  <si>
    <t xml:space="preserve">Cambio de presentacion en embolsadora </t>
  </si>
  <si>
    <t>S-378-TRM006</t>
  </si>
  <si>
    <t xml:space="preserve">Cambio de boquilla Dynatec                                                                    </t>
  </si>
  <si>
    <t>S-378-TRM007</t>
  </si>
  <si>
    <t>Cambio de modulo dynatec</t>
  </si>
  <si>
    <t xml:space="preserve">Cambio de boquilla nordson                                                                    </t>
  </si>
  <si>
    <t>S-378-TRM010</t>
  </si>
  <si>
    <t>Cambio de modulo nordson</t>
  </si>
  <si>
    <t>S-378-TRM011</t>
  </si>
  <si>
    <t>Desmontaje y montaje de unidad de cintas</t>
  </si>
  <si>
    <t>S-378-TRM014</t>
  </si>
  <si>
    <t xml:space="preserve">Cambio de filtros de ollas de adhesivo versa blue </t>
  </si>
  <si>
    <t>S-378-TRM015</t>
  </si>
  <si>
    <t>Cambio de filtros de ollas de adhesivo ATS</t>
  </si>
  <si>
    <t>S-378-TRM016</t>
  </si>
  <si>
    <t>Cambio de cuchillas en empalmador de poly</t>
  </si>
  <si>
    <t>Cambio de rodillo peine de tambor de formación</t>
  </si>
  <si>
    <t>S-378-TRM018</t>
  </si>
  <si>
    <t>Cambio de banda de transmision</t>
  </si>
  <si>
    <t>S-382-CE259</t>
  </si>
  <si>
    <t>Desmontar rollo de cubierta externa</t>
  </si>
  <si>
    <t>S-382-CE260</t>
  </si>
  <si>
    <t>Desmontar rollo de cubierta interna BSL</t>
  </si>
  <si>
    <t>S-125-PT085</t>
  </si>
  <si>
    <t>INFLAR BOLSAS DE AIRE PARA EXPORTACIÓN</t>
  </si>
  <si>
    <t>S-501-LPF030</t>
  </si>
  <si>
    <t>Verificación de repipetas</t>
  </si>
  <si>
    <t>S-350-ADH001</t>
  </si>
  <si>
    <t>Cambio de filtros principales (shuff off) olla Dynatec M210</t>
  </si>
  <si>
    <t>S-350-AJC001</t>
  </si>
  <si>
    <t>Cambio y calibración de cuchillas unidad de crimpeado</t>
  </si>
  <si>
    <t>S-350-BOQ001</t>
  </si>
  <si>
    <t>Cambio de boquilla cinta central Panty 1, 2 Y 3</t>
  </si>
  <si>
    <t>S-350-BOQ002</t>
  </si>
  <si>
    <t>Cambio de boquilla aplicación de adhesivo de cinta</t>
  </si>
  <si>
    <t>S-350-CAA001</t>
  </si>
  <si>
    <t>Cambio de cabezales de Aplicación de Adhesivo</t>
  </si>
  <si>
    <t>S-350-CAS001</t>
  </si>
  <si>
    <t xml:space="preserve"> </t>
  </si>
  <si>
    <t>S-350-CBI001</t>
  </si>
  <si>
    <t>OPERACIÓN:  CAMBIO Y CALIBRACION DE CUCHILLAS CORTE DE BOLSITA IND. CCE</t>
  </si>
  <si>
    <t>S-350-CBN001</t>
  </si>
  <si>
    <t>Cambio de boquilla aplicación de adhesivo de construcción</t>
  </si>
  <si>
    <t>S-350-CCB001</t>
  </si>
  <si>
    <t>Cambio cadenas brazos empujadores  embolsadora Optima</t>
  </si>
  <si>
    <t xml:space="preserve">S-350-CCC014  </t>
  </si>
  <si>
    <t xml:space="preserve">Cambio de bandas de transmisión a ventiladores  </t>
  </si>
  <si>
    <t>S-350-CCC019</t>
  </si>
  <si>
    <t>Perforado de bandas de transporte</t>
  </si>
  <si>
    <t xml:space="preserve">S-350-CCC020  </t>
  </si>
  <si>
    <t>Cambio de bandas de transporte</t>
  </si>
  <si>
    <t>S-350-CCE002</t>
  </si>
  <si>
    <t xml:space="preserve">Cambio de cuchilla de recorte Embolsadoras  </t>
  </si>
  <si>
    <t>S-350-CCE003</t>
  </si>
  <si>
    <t>Cambio de cuchilla de recorte Embolsadora Amotek</t>
  </si>
  <si>
    <t>S-350-CCF002</t>
  </si>
  <si>
    <t>Cambio y calibracion de cepillos en tambores de formacion CCE</t>
  </si>
  <si>
    <t>S-350-CDF001</t>
  </si>
  <si>
    <t>Cambio de filtro a cabezal  Equity-c slot Dynatec  aplicación  adhesivo  cinta</t>
  </si>
  <si>
    <t>S-350-CCI001</t>
  </si>
  <si>
    <t>CAMBIO Y/O CALIBRACIÓN DE CUCHILLA DE CINTA SILICONADA</t>
  </si>
  <si>
    <t>S-350-TET001</t>
  </si>
  <si>
    <t>Cambio banda transmisión a la estrellas tambores de formación Joas</t>
  </si>
  <si>
    <t>S-350-THP001</t>
  </si>
  <si>
    <t>Cambio y calibración de tacones unidad  hook y loop</t>
  </si>
  <si>
    <t>S-350-CCV003</t>
  </si>
  <si>
    <t>Cambio y calibración de cuchillas unidad de hook &amp; loop</t>
  </si>
  <si>
    <t>S-350-UBI001</t>
  </si>
  <si>
    <t>Cambio de unidad de corte de bolsita individual</t>
  </si>
  <si>
    <t>S-350-UCR001</t>
  </si>
  <si>
    <t>Cambio de unidad de crimpeado de bolsita individual</t>
  </si>
  <si>
    <t>S-350-VLH001</t>
  </si>
  <si>
    <t>Puesta  a tiempo de unidad velcro Hook y Loop</t>
  </si>
  <si>
    <t>S-350-VTE001</t>
  </si>
  <si>
    <t xml:space="preserve">Alineación de varillas de transferencia de Embolsadora OS-2 </t>
  </si>
  <si>
    <t>S-350-VUL001</t>
  </si>
  <si>
    <t>Cambio de cuchillas y/o filos a Unidad de velcro</t>
  </si>
  <si>
    <t>S-350-CFT008</t>
  </si>
  <si>
    <t>MANTENIMIENTO A ENSAMBLE DE COMPUERTA DESVIADORA DE CELULOSA</t>
  </si>
  <si>
    <t>S-350-RDB001</t>
  </si>
  <si>
    <t>Calibración de conmutador de vacío del Repitch</t>
  </si>
  <si>
    <t>S-350-MPD006</t>
  </si>
  <si>
    <t>Inspección a ventiladores con lámpara Estroboscópica</t>
  </si>
  <si>
    <t>S-350-MPD009</t>
  </si>
  <si>
    <t>Inspección a ventiladores con cámara Termografía</t>
  </si>
  <si>
    <t>S-350-MPD012</t>
  </si>
  <si>
    <t>Inspección a tableros eléctricos con cámara termográfica</t>
  </si>
  <si>
    <t>S-350-MPD013</t>
  </si>
  <si>
    <t>Inspección de vibración a ventiladores y molinos con equipo DigivibeMx M20</t>
  </si>
  <si>
    <t>S-350-CDM001</t>
  </si>
  <si>
    <t>Cambio de mordazas de sellado embolsadoras  Optima</t>
  </si>
  <si>
    <t>S-350-UCR002</t>
  </si>
  <si>
    <t>Cambio de unidad de sellado de bolsita individual</t>
  </si>
  <si>
    <t>S-350-CEP001</t>
  </si>
  <si>
    <t>Cambio de conteos en Embolsadora Amotek</t>
  </si>
  <si>
    <t>S-350-CFA001</t>
  </si>
  <si>
    <t>CAMBIO DE FILTROS CANASTA A OLLA DE ADHESIVO  DYNATEC</t>
  </si>
  <si>
    <t>S-350-CMA006</t>
  </si>
  <si>
    <t xml:space="preserve">Cambio de filtro a cabezal velocity Dynatec de aplicasion de adhesivo  de BSTL
</t>
  </si>
  <si>
    <t>S-350-CMA007</t>
  </si>
  <si>
    <t xml:space="preserve">Cambio de modulo ASY al  cabezal velocity Dynatec de aplicasion de adhesivo  de bstl 
</t>
  </si>
  <si>
    <t>S-350-CEO001</t>
  </si>
  <si>
    <t xml:space="preserve">Cambio de conteos en  embolsadoras   Optima </t>
  </si>
  <si>
    <t>S-350-DYN001</t>
  </si>
  <si>
    <t xml:space="preserve">Cambio de filtros de canasta a cabezales de adhesivo Dynatec </t>
  </si>
  <si>
    <t xml:space="preserve">S-350-IVE011  </t>
  </si>
  <si>
    <t xml:space="preserve">Cambio de boquilla tipo omega a cabezales Dynatec  </t>
  </si>
  <si>
    <t>S-350-IVE020</t>
  </si>
  <si>
    <t>Cambio de filtro a cabezal Norson Versa blue</t>
  </si>
  <si>
    <t>S-350-LM001</t>
  </si>
  <si>
    <t>Lubricación de máquina</t>
  </si>
  <si>
    <t>S-350-LV001</t>
  </si>
  <si>
    <t>lubricacion de ventiladores</t>
  </si>
  <si>
    <t>S-350-MAS001</t>
  </si>
  <si>
    <t>Mantenimiento general a aspiradora Panda</t>
  </si>
  <si>
    <t>S-350-MDD001</t>
  </si>
  <si>
    <t>Cambio de módulos de aplicación de adhesivo a cabezales Dynatec</t>
  </si>
  <si>
    <t>S-350-MPV004</t>
  </si>
  <si>
    <t>Reparación de chopper en taller de MP</t>
  </si>
  <si>
    <t>S-350-ML001</t>
  </si>
  <si>
    <t>Lubricación rodamientos de molinos Tipo CCE</t>
  </si>
  <si>
    <t>S-350-MMP010</t>
  </si>
  <si>
    <t>Cambio de filtro a olla versa bue</t>
  </si>
  <si>
    <t>S-350-EMB001</t>
  </si>
  <si>
    <t xml:space="preserve">Puesta a tiempo  embolsadora Optima </t>
  </si>
  <si>
    <t>S-350-RCR001</t>
  </si>
  <si>
    <t>Reparación de unidad de crimpeado  maq. panty 1 y panty 2</t>
  </si>
  <si>
    <t>S-350-MMP014</t>
  </si>
  <si>
    <t xml:space="preserve">Cambio de Filtros canasta a olla  de Adhesivo Dynatec </t>
  </si>
  <si>
    <t>S-350-MPV010</t>
  </si>
  <si>
    <t>Cambio unidad de suaje</t>
  </si>
  <si>
    <t>S-350-MSB004</t>
  </si>
  <si>
    <t>Cambio unidad crimpeado máquinas Joas</t>
  </si>
  <si>
    <t>S-350-MTF001</t>
  </si>
  <si>
    <t>Cambio de moldes a tambor de formación</t>
  </si>
  <si>
    <t>S-350-PAD001</t>
  </si>
  <si>
    <t>Cambio de cuchillas short tape de cinta Pad's</t>
  </si>
  <si>
    <t>S-350-MMP028</t>
  </si>
  <si>
    <t>Cambio de unidad de sellado perimetral</t>
  </si>
  <si>
    <t>S-350-PCM001</t>
  </si>
  <si>
    <t>Purga de cabezal de adhesivo en maquinas PF</t>
  </si>
  <si>
    <t>S-350-PUC002</t>
  </si>
  <si>
    <t>Puesta a tiempo unidad de crimpeado  CCE</t>
  </si>
  <si>
    <t>S-350-RCF001</t>
  </si>
  <si>
    <t>Cambio de chopper</t>
  </si>
  <si>
    <t>S-350-RHL008</t>
  </si>
  <si>
    <t>Cambio de Rotary corte final maquina W+D</t>
  </si>
  <si>
    <t>S-350-RTR005</t>
  </si>
  <si>
    <t>Transportación de rotary en plataforma hidraulica</t>
  </si>
  <si>
    <t>S-350-SEA001</t>
  </si>
  <si>
    <t>Cambio de teflón superior Embolsadora Amotek</t>
  </si>
  <si>
    <t>S-350-SIS001</t>
  </si>
  <si>
    <t>CAMBIO DE SILICON INFERIOR EMBOLSADORA AMOTEK</t>
  </si>
  <si>
    <t>Soldadura Electrica (arco)</t>
  </si>
  <si>
    <t>S-350-BPT002</t>
  </si>
  <si>
    <t>CAMBIO DEL RODILLO NIP ALIMENTADOR DE MATERIAL</t>
  </si>
  <si>
    <t>S-350-CCC021</t>
  </si>
  <si>
    <t xml:space="preserve">Cambio de reductores Alpha en transmisión  </t>
  </si>
  <si>
    <t>S-350-ADH002</t>
  </si>
  <si>
    <t>Cambio de cuchillas y/o filos de la unidades de corte</t>
  </si>
  <si>
    <t>S-350-ADH003</t>
  </si>
  <si>
    <t>Cambio de módulos Speed  y True Coat  Nordson</t>
  </si>
  <si>
    <t>S-350-CBN002</t>
  </si>
  <si>
    <t>Cambio de Filtro a Cabezal (speed coat) aplicación Adhesivo de Cinta</t>
  </si>
  <si>
    <t>S-350-MPV015</t>
  </si>
  <si>
    <t xml:space="preserve">Limpieza de módulo UM-25 de aplicación de adhesivo </t>
  </si>
  <si>
    <t>S-350-MPV026</t>
  </si>
  <si>
    <t>Limpieza de filtros para cabezal Universal Versablue</t>
  </si>
  <si>
    <t>S-350-CBN003</t>
  </si>
  <si>
    <t>Cambio de Filtro a Cabezal (speed coat) de aplicación Adhesivo de Cinta</t>
  </si>
  <si>
    <t>S-350-ML003</t>
  </si>
  <si>
    <t>Lubricación de chumaceras del Molino</t>
  </si>
  <si>
    <t>S-350-CFT005</t>
  </si>
  <si>
    <t>S-350-MMP044</t>
  </si>
  <si>
    <t>CAMBIO DE YUNQUE A UNIDAD DE CORTE DE CINTA CENTRAL Y TRANSFER LAYER</t>
  </si>
  <si>
    <t>S-350-EMB003</t>
  </si>
  <si>
    <t>Cambio de mordazas superior e inferior de embolsadora optima</t>
  </si>
  <si>
    <t>S-350-EMB002</t>
  </si>
  <si>
    <t xml:space="preserve">Lubricación  de embolsadora optima  </t>
  </si>
  <si>
    <t>S-350-ML004</t>
  </si>
  <si>
    <t>Cambio de banda de transmisión  a rotor de molino</t>
  </si>
  <si>
    <t>S-350-AIR001</t>
  </si>
  <si>
    <t>Cambio de zapatos de unidad de tourner</t>
  </si>
  <si>
    <t>S-350-CCC023</t>
  </si>
  <si>
    <t xml:space="preserve">Cambio de cuchillas a empalmadores </t>
  </si>
  <si>
    <t>S-350-CCC022</t>
  </si>
  <si>
    <t>Cambio de rodillo ahulado de trasferencia de material cinta, hook y loop</t>
  </si>
  <si>
    <t>S-350-CCC024</t>
  </si>
  <si>
    <t xml:space="preserve">Cambio de yunque a empalmadores </t>
  </si>
  <si>
    <t>S-350-BTJ001</t>
  </si>
  <si>
    <t>Cambio de Bandas de transmisión a Maquinas P.F</t>
  </si>
  <si>
    <t>S-350-CDC001</t>
  </si>
  <si>
    <t>AJUSTE DE RODILLOS EN CORTADORA DE CENTROS (ÁREA PF)</t>
  </si>
  <si>
    <t>S-350-RCC001</t>
  </si>
  <si>
    <t>REPARACIÓN DE PORTACUCHILLAS PARA MÁQUINA DE INSPECCIÓN</t>
  </si>
  <si>
    <t>S-505-MM074</t>
  </si>
  <si>
    <t xml:space="preserve">Manejo de Hidrolavadora </t>
  </si>
  <si>
    <t>S-505-MM075</t>
  </si>
  <si>
    <t>Manejo de Recipiente Lincoln Residuos Peligrosos</t>
  </si>
  <si>
    <t>S-505-MM021</t>
  </si>
  <si>
    <t>Cambio de banda de tiempo motor Mazda</t>
  </si>
  <si>
    <t>S-505-MM044</t>
  </si>
  <si>
    <t>Cambio de eje de dirección</t>
  </si>
  <si>
    <t>S-505-MM011</t>
  </si>
  <si>
    <t>Cambio de faro delantero</t>
  </si>
  <si>
    <t>S-505-MM012</t>
  </si>
  <si>
    <t>Cambio de Torreta</t>
  </si>
  <si>
    <t>S-505-MM013</t>
  </si>
  <si>
    <t>Cambio de focos o cuartos traseros y luz azul</t>
  </si>
  <si>
    <t>S-505-MM043</t>
  </si>
  <si>
    <t>Cambio de válvula de alivio cascade</t>
  </si>
  <si>
    <t>S-505-MM046</t>
  </si>
  <si>
    <t>Servicio de Afinación</t>
  </si>
  <si>
    <t>S-505-MM002</t>
  </si>
  <si>
    <t>Cambio de rodamientos a maza de rueda trasera de Montacargas  RK-TK</t>
  </si>
  <si>
    <t>S-505-MM029</t>
  </si>
  <si>
    <t>Cambio de Balatas</t>
  </si>
  <si>
    <t>S-505-MM017</t>
  </si>
  <si>
    <t>Cambio de banda de ventilador de motor</t>
  </si>
  <si>
    <t>S-505-MM072</t>
  </si>
  <si>
    <t>Cambio valvulas a tanque de gas no portatil de montacargas</t>
  </si>
  <si>
    <t>S-505-MM027</t>
  </si>
  <si>
    <t>Reparación de cilindro de dirección</t>
  </si>
  <si>
    <t>S-505-MM010</t>
  </si>
  <si>
    <t>Cambio de tambor de frenos a montacargas Hyster H 80 XM</t>
  </si>
  <si>
    <t>S-505-MM006</t>
  </si>
  <si>
    <t>Cambio de bateria libre de mantenimiento</t>
  </si>
  <si>
    <t>S-505-MM008</t>
  </si>
  <si>
    <t>Ajuste de balatas a montacargas GP-25, 30, 050 y 080</t>
  </si>
  <si>
    <t>S-505-MM009</t>
  </si>
  <si>
    <t>Cambio de alternador</t>
  </si>
  <si>
    <t>S-505-MM016</t>
  </si>
  <si>
    <t>Cambio de bujias de motor</t>
  </si>
  <si>
    <t>S-505-MM018</t>
  </si>
  <si>
    <t>Cambio de radiador</t>
  </si>
  <si>
    <t>S-505-MM022</t>
  </si>
  <si>
    <t>Purga de sistema de frenos</t>
  </si>
  <si>
    <t>S-505-MM023</t>
  </si>
  <si>
    <t>Cambio de manguera superior radiador</t>
  </si>
  <si>
    <t>S-505-MM024</t>
  </si>
  <si>
    <t>Lubricación de eje de dirección</t>
  </si>
  <si>
    <t>S-505-MM025</t>
  </si>
  <si>
    <t>Cambio de sensor TPS</t>
  </si>
  <si>
    <t>S-505-MM026</t>
  </si>
  <si>
    <t>Cambio de alarma de reversa</t>
  </si>
  <si>
    <t>S-505-MM028</t>
  </si>
  <si>
    <t>Cambio de mangueras de Clamps</t>
  </si>
  <si>
    <t>S-505-MM031</t>
  </si>
  <si>
    <t>Cambio de birlos de rueda</t>
  </si>
  <si>
    <t>S-505-MM032</t>
  </si>
  <si>
    <t>Cambio de manguera gemela a carrete</t>
  </si>
  <si>
    <t>S-505-MM034</t>
  </si>
  <si>
    <t>Cambio de manguera Orbitrol</t>
  </si>
  <si>
    <t>S-505-MM036</t>
  </si>
  <si>
    <t>Cambio de chicote de aceleración</t>
  </si>
  <si>
    <t>S-505-MM038</t>
  </si>
  <si>
    <t>Cambio de ensamble de cuerpo de aceleración</t>
  </si>
  <si>
    <t>S-505-MM039</t>
  </si>
  <si>
    <t>Cambio de cardan transmisión ventilador</t>
  </si>
  <si>
    <t>S-505-MM042</t>
  </si>
  <si>
    <t>Cambio de cadena de elevación de Torre</t>
  </si>
  <si>
    <t>S-505-MM047</t>
  </si>
  <si>
    <t>Cambio de regulador de Gas</t>
  </si>
  <si>
    <t>S-505-MM048</t>
  </si>
  <si>
    <t>Cambio de soleniode de gas.</t>
  </si>
  <si>
    <t>S-505-MM049</t>
  </si>
  <si>
    <t>Cambio de distribuidor</t>
  </si>
  <si>
    <t>S-505-MM050</t>
  </si>
  <si>
    <t>Cambio de bomba de agua</t>
  </si>
  <si>
    <t>S-505-MM051</t>
  </si>
  <si>
    <t>Cambio de tubos y mofle</t>
  </si>
  <si>
    <t>S-505-MM052</t>
  </si>
  <si>
    <t>Cambio de tambor a ruedas delanteras montacargas Yale</t>
  </si>
  <si>
    <t>S-505-MM054</t>
  </si>
  <si>
    <t>Cambio de cables de batería</t>
  </si>
  <si>
    <t>S-505-MM056</t>
  </si>
  <si>
    <t>Uso de cargador de baterías</t>
  </si>
  <si>
    <t>S-505-MM076</t>
  </si>
  <si>
    <t>Reparación de cilindro de Inclinación</t>
  </si>
  <si>
    <t>S-505-MM077</t>
  </si>
  <si>
    <t>Instalación porta tarjetones</t>
  </si>
  <si>
    <t>S-505-MM078</t>
  </si>
  <si>
    <t>Instalación de porta extintor</t>
  </si>
  <si>
    <t>S-505-MM079</t>
  </si>
  <si>
    <t>Cambio de espejos</t>
  </si>
  <si>
    <t>S-505-MM080</t>
  </si>
  <si>
    <t>Cambio de asiento de conductor</t>
  </si>
  <si>
    <t>S-505-MM081</t>
  </si>
  <si>
    <t>Limpieza de sistema de carburación</t>
  </si>
  <si>
    <t>S-343-CF052</t>
  </si>
  <si>
    <t>LIMPIEZA AL CHOPPER</t>
  </si>
  <si>
    <t>S-343-CF053</t>
  </si>
  <si>
    <t>S-343-EM062</t>
  </si>
  <si>
    <t>DESATASCAR Y REESTABLECER STACKER</t>
  </si>
  <si>
    <t>S-343-EM064</t>
  </si>
  <si>
    <t>EMPACADO DE PRODUCTO EN CORRUGADO</t>
  </si>
  <si>
    <t>S-343-EM069</t>
  </si>
  <si>
    <t>REESTABLECER EMBOLSADORAS</t>
  </si>
  <si>
    <t>S-343-FR084</t>
  </si>
  <si>
    <t>DESATASCAR Y LIMPIAR RODILLOS ALIMENTADORES DE CELULOSA</t>
  </si>
  <si>
    <t>S-343-FR088</t>
  </si>
  <si>
    <t>PREPARACIÓN Y EMPALME DE ROLLO DE CELULOSA</t>
  </si>
  <si>
    <t>ESTIBADO Y EMPLAYADO DE PRODUCTO TERMINADO</t>
  </si>
  <si>
    <t>S-343-GE045</t>
  </si>
  <si>
    <t>LIMPIEZA A BANDAS DE TRANSPORTE</t>
  </si>
  <si>
    <t>S-343-GE050</t>
  </si>
  <si>
    <t xml:space="preserve">PREPARACIÓN Y EMPALME AUTOMATICO DE MATERIALES </t>
  </si>
  <si>
    <t>S-343-GE055</t>
  </si>
  <si>
    <t>LIMPIEZA A FILTROS DE UNIDADES DE ALTO VACÍO</t>
  </si>
  <si>
    <t>S-343-HL003</t>
  </si>
  <si>
    <t>LIMPIEZA A UNIDADES DE HOOK Y EBL</t>
  </si>
  <si>
    <t>S-343-HL004</t>
  </si>
  <si>
    <t>PREPARACIÓN Y EMPALME DE HOOK</t>
  </si>
  <si>
    <t>S-343-MAL001</t>
  </si>
  <si>
    <t>PREPARACIÓN Y EMPALME DE TABBI</t>
  </si>
  <si>
    <t>S-343-MSP001</t>
  </si>
  <si>
    <t>LIMPIEZA A TACONES DEL REPITCH.</t>
  </si>
  <si>
    <t>S-343-MSP002</t>
  </si>
  <si>
    <t>LIMPIEZA AL CORTADOR DEL AIRLAID</t>
  </si>
  <si>
    <t>S-350-RRM009</t>
  </si>
  <si>
    <t>Cambio de rotary corte final</t>
  </si>
  <si>
    <t>S-702-INT001</t>
  </si>
  <si>
    <t>LIMPIEZA DE SANITARIOS( WC Y MINGITORIOS )</t>
  </si>
  <si>
    <t>S-702-INT002</t>
  </si>
  <si>
    <t>USO DE PULIDORA MANUAL PARA LIMPIEZA DE AZULEJOS Y REGADERAS</t>
  </si>
  <si>
    <t>S-702-INT003</t>
  </si>
  <si>
    <t>Traslado de basura a contenedores</t>
  </si>
  <si>
    <t>S-702-INT004</t>
  </si>
  <si>
    <t>Uso de Hidrolavadora</t>
  </si>
  <si>
    <t>S-702-VIG009</t>
  </si>
  <si>
    <t>CONTROL DE ACCESO Y SALIDA DE PERSONAL</t>
  </si>
  <si>
    <t>S-702-INT005</t>
  </si>
  <si>
    <t>Barrido de calles externas</t>
  </si>
  <si>
    <t>S-702-INT006</t>
  </si>
  <si>
    <t>Limpieza de escaleras general planta</t>
  </si>
  <si>
    <t>S-702-INT007</t>
  </si>
  <si>
    <t>Limpieza de oficinas y mobiliario general planta</t>
  </si>
  <si>
    <t>S-702-INT008</t>
  </si>
  <si>
    <t>Suministro de insumos, limpieza de tarjas y mesas en comedor</t>
  </si>
  <si>
    <t>S-702-COM001</t>
  </si>
  <si>
    <t>ELABORACION DEL MENU DIARIO, COCCIÓN DE ALIMENTOS</t>
  </si>
  <si>
    <t>S-702-COM002</t>
  </si>
  <si>
    <t>PRENDER LINEA DE SERVICIO</t>
  </si>
  <si>
    <t>S-702-COM009</t>
  </si>
  <si>
    <t>LIMPIEZA A CÁMARA DE REFRIGERACIÓN, REFRIGERADORES Y ALMACÉN</t>
  </si>
  <si>
    <t>S-702-COM010</t>
  </si>
  <si>
    <t>ELABORACION DEL MENU DIARIO CORTAR CARNES Y VERDURAS</t>
  </si>
  <si>
    <t>S-702-COM011</t>
  </si>
  <si>
    <t>LIMPIEZA DE COMEDOR (ÁREAS COMUNES)</t>
  </si>
  <si>
    <t>S-702-COM012</t>
  </si>
  <si>
    <t>ACOMODO DE ALIMENTOS EN LINEA</t>
  </si>
  <si>
    <t>S-702-COM013</t>
  </si>
  <si>
    <t>SERVIR ALIMENTOS EN LINEA</t>
  </si>
  <si>
    <t>S-702-COM017</t>
  </si>
  <si>
    <t>ALMACENAMIENTO DE MATERIA PRIMA EN REFRIGERADORES</t>
  </si>
  <si>
    <t>S-702-COM016</t>
  </si>
  <si>
    <t>ALMACENAMIENTO DE MATERIA PRIMA EN CAMARAS DE REFRIGERACION</t>
  </si>
  <si>
    <t>S-702-COM015</t>
  </si>
  <si>
    <t>ALMACENAMIENTO DE MATERIA PRIMA EN ALMACEN DE SECOS</t>
  </si>
  <si>
    <t>S-702-COM018</t>
  </si>
  <si>
    <t>ELABORACION DE LICUADOS Y FRUTAS</t>
  </si>
  <si>
    <t>S-702-COM019</t>
  </si>
  <si>
    <t>LIMPIEZA EN ZONA DE CAJA</t>
  </si>
  <si>
    <t>S-386-GE015</t>
  </si>
  <si>
    <t>OPERACIÓN DE MANIPULADOR ELÉCTRICO DE PACAS</t>
  </si>
  <si>
    <t>S-702-VIG002</t>
  </si>
  <si>
    <t>CONTROL DE ACCESO Y SALIDA VEHICULAR</t>
  </si>
  <si>
    <t>S-702-VIG003</t>
  </si>
  <si>
    <t>CONTROL DE SALIDA DE UNIDADES DE CARGA</t>
  </si>
  <si>
    <t>S-702-VIG004</t>
  </si>
  <si>
    <t>RECORRIDO EN AREAS PERIMETRALES DE PLANTA</t>
  </si>
  <si>
    <t>S-702-JAR004</t>
  </si>
  <si>
    <t>DESRAME DE ÁRBOLES CON PODADORA</t>
  </si>
  <si>
    <t>S-702-VIG007</t>
  </si>
  <si>
    <t>CONTROL DE ACCESOS DE LAS MAQUINAS DE FERROVALLE</t>
  </si>
  <si>
    <t>S-702-VIG008</t>
  </si>
  <si>
    <t>REVISION DE UNIDADES</t>
  </si>
  <si>
    <t>S-702-VIG010</t>
  </si>
  <si>
    <t>REGISTRO DE UNIDADES DE P.T.ALMACEN DE REFACCIONES Y MERMAS</t>
  </si>
  <si>
    <t>S-386-CR001</t>
  </si>
  <si>
    <t xml:space="preserve">LIMPIEZA DE CARDAS  </t>
  </si>
  <si>
    <t>S-386-CR004</t>
  </si>
  <si>
    <t>CAMBIO DE CEPILLOS DE LIMPIEZA DE MALLA DE TRANSPORTE DE FIBRA Y RODILLOS SALIDA CARDAS</t>
  </si>
  <si>
    <t>S-386-MCY002</t>
  </si>
  <si>
    <t>SACAR PACA DE LA COMPACTADORA TABBI 2</t>
  </si>
  <si>
    <t>S-386-HR005</t>
  </si>
  <si>
    <t>LIMPIEZA INTERNA DE LAS CAMARAS DEL HORNO</t>
  </si>
  <si>
    <t>S-386-HR006</t>
  </si>
  <si>
    <t>LIMPIEZA DE MALLA DEL HORNO POR ACUMULAMIENTO DE FIBRA</t>
  </si>
  <si>
    <t>S-395-MEC013</t>
  </si>
  <si>
    <t>CAMBIO DE MOTOREDUCTORES TRENES DE APERTURA</t>
  </si>
  <si>
    <t>S-395-MEC014</t>
  </si>
  <si>
    <t>CAMBIO DE MALLA METALICA HORNO BRUCKNER</t>
  </si>
  <si>
    <t>S-395-MEC015</t>
  </si>
  <si>
    <t>CAMBIO DE YUNQUES EN ENROLLADOR A.CELLI</t>
  </si>
  <si>
    <t>S-395-MEC016</t>
  </si>
  <si>
    <t>CAMBIO DE BANDAS DE TRANSMISION EN CARDAS</t>
  </si>
  <si>
    <t>S-395-MEC018</t>
  </si>
  <si>
    <t>CALIBRACION DE RODILLOS EN CARDAS</t>
  </si>
  <si>
    <t>S-395-MEC017</t>
  </si>
  <si>
    <t>CALIBRACION DE RODILLOS DE VESTIDURA EN ACUMULADOR VERTICAL</t>
  </si>
  <si>
    <t>S-386-GE005</t>
  </si>
  <si>
    <t>LIMPIEZA INTERNA DE LAS ALIMENTADORAS DE FIBRA</t>
  </si>
  <si>
    <t>S-386-GE006</t>
  </si>
  <si>
    <t>LIMPIEZA DE CAMARA DE CONDENSADOR MEZCLADOR</t>
  </si>
  <si>
    <t>S-395-ELEC035</t>
  </si>
  <si>
    <t>CAMBIO DE MOTORES / SERVOMOTORES DE SUBSECCIÓN DON</t>
  </si>
  <si>
    <t>S-350-CUC-001</t>
  </si>
  <si>
    <t>CAMBIO DE UNIDAD DE CORTE DE CINTA CENTRAL POR CONVERSIÓN</t>
  </si>
  <si>
    <t>S-343-DES003</t>
  </si>
  <si>
    <t>RETIRAR ATASCON DE BANDAS DE TRANSPORTE</t>
  </si>
  <si>
    <t>S-343-DES004</t>
  </si>
  <si>
    <t>S-343-DES002</t>
  </si>
  <si>
    <t>RETIRAR ATASCONES DE MAQUINA</t>
  </si>
  <si>
    <t>S-386-OEC001</t>
  </si>
  <si>
    <t>OPERACIÓN DE CORTADORA ELITE CAMERON</t>
  </si>
  <si>
    <t>S-386-SMI001</t>
  </si>
  <si>
    <t>MONTAJE DE ROLLO MAESTRO Y ENHEBRADO DE GUÍA EN CORTADORA BRUCKNER</t>
  </si>
  <si>
    <t>S-386-SMI002</t>
  </si>
  <si>
    <t>MONTAJE DE ROLLO MAESTRO Y ENHEBRADO DE GUÍA JOHNSTONE</t>
  </si>
  <si>
    <t>S-386-INS011</t>
  </si>
  <si>
    <t>BAJAR Y SUBIR FLECHAS PORTA BOBINAS EN CORTADORA BRUCKNER</t>
  </si>
  <si>
    <t>S-386-INS010</t>
  </si>
  <si>
    <t>CAMBIO DE CUCHILLAS A PORTACUCHIILAS DE CORTADORA</t>
  </si>
  <si>
    <t>S-386-INS006</t>
  </si>
  <si>
    <t>BAJAR Y SUBIR FLECHAS PORTA BOBINAS EN CORTADORA JOHNSTONE</t>
  </si>
  <si>
    <t>S-386-CMS001</t>
  </si>
  <si>
    <t>CAMBIO DE MEDIDAS EN SECCIÓN DE CORTE DE ELITE CAMERON, BRUCKNER Y JONHSTONE</t>
  </si>
  <si>
    <t>S-386-GE009</t>
  </si>
  <si>
    <t>LIMPIEZA DE CAMARA DE FORMACIÓN DE LAS MULTIFEED</t>
  </si>
  <si>
    <t>S-386-GE010</t>
  </si>
  <si>
    <t>LIMPIEZA INTERNA DE LA CARDA ABRIDORA</t>
  </si>
  <si>
    <t>S-386-TA001</t>
  </si>
  <si>
    <t>ACOMODO DE PACAS EN ABRIDORAS DE FIBRA TABBI 2</t>
  </si>
  <si>
    <t>S-350-COR099</t>
  </si>
  <si>
    <t>Tareas de mantenimiento en Cortadora Johnstone</t>
  </si>
  <si>
    <t>S-382-ELE266</t>
  </si>
  <si>
    <t>Mantenimiento y revisión de fallas en componentes neumáticos/eléctricos/hidráulicos del área de pañal infantil</t>
  </si>
  <si>
    <t>S-386-GE004</t>
  </si>
  <si>
    <t>TRASPORTE DE ROLLO MAESTRO TABBI</t>
  </si>
  <si>
    <t>S-395-MEC020</t>
  </si>
  <si>
    <t>REVISION, LUBRICACION Y/O CAMBIO DE RODAMIENTOS HORNO BRUCKNER</t>
  </si>
  <si>
    <t>S-702-VIG011</t>
  </si>
  <si>
    <t>Operación: Control de entrada y salida de bicicletas</t>
  </si>
  <si>
    <t>S-702-VIG012</t>
  </si>
  <si>
    <t>Operación: Limpieza de casetas</t>
  </si>
  <si>
    <t>S-702-INT009</t>
  </si>
  <si>
    <t>Barrido calle principal (Interna) con barredora.</t>
  </si>
  <si>
    <t>S-702-INT010</t>
  </si>
  <si>
    <t>Limpieza de pisos, puertas, paredes y regaderas en vestidores generales</t>
  </si>
  <si>
    <t>S-702-INT011</t>
  </si>
  <si>
    <t>Limpieza de tarjas en planta</t>
  </si>
  <si>
    <t>S-702-COM004</t>
  </si>
  <si>
    <t>Limpieza a la cocina</t>
  </si>
  <si>
    <t>S-702-COM005</t>
  </si>
  <si>
    <t>Lavado de loza utilizando máquina lavaloza (zona de lavado)</t>
  </si>
  <si>
    <t>S-702-COM008</t>
  </si>
  <si>
    <t>Llenado de producto de los refrigeradores</t>
  </si>
  <si>
    <t>S-702-COM020</t>
  </si>
  <si>
    <t>Limpieza en el salón</t>
  </si>
  <si>
    <t>S-395-MEC021</t>
  </si>
  <si>
    <t>REVISION Y/O REPARACION DE PORTA CUCHILLAS CIRCULARES ACELLI</t>
  </si>
  <si>
    <t>S-395-ELEC045</t>
  </si>
  <si>
    <t>MANEJO DE GRUA DE ROLLOS A.CELLI EN MODO MANUAL O MANTENIMIENTO</t>
  </si>
  <si>
    <t>S-395-ELEC036</t>
  </si>
  <si>
    <t>CAMBIO DE VENTILADOR DE SUBSECCIÓN MULTIFEED</t>
  </si>
  <si>
    <t>S-395-ELEC037</t>
  </si>
  <si>
    <t>CAMBIO DE SERVOMOTORES EN SECCIÓN DE CARDAS</t>
  </si>
  <si>
    <t>S-395-ELEC038</t>
  </si>
  <si>
    <t>CAMBIO DE MOTORES, SERVOMOTORES SECCION HORNO O CÁMARA DE ENFRIAMIENTO</t>
  </si>
  <si>
    <t>S-395-MEC025</t>
  </si>
  <si>
    <t>INSPECCION EN LINEA DE EQUIPOS CON LAMPARA ESTROBOSCOPICA Y PIROMETRO</t>
  </si>
  <si>
    <t>S-395-MEC026</t>
  </si>
  <si>
    <t>CAMBIO DE MALLA PLASTICA EN CAMARA DE ENFRIAMIENTO</t>
  </si>
  <si>
    <t>S-386-AOP028</t>
  </si>
  <si>
    <t>ENHEBRADO DE GUIA ENTRE LOS RODILLO "S"</t>
  </si>
  <si>
    <t>S-395-ELEC039</t>
  </si>
  <si>
    <t>CAMBIO DE MOTORES/SERVOMOTORES DE CA EN SECCION ENRROLLADOR</t>
  </si>
  <si>
    <t>S-395-ELEC040</t>
  </si>
  <si>
    <t>CAMBIO DE MOTOR A CORTINA DE SEGURIDAD SECCION MANIPULADOR MRH-WINDER</t>
  </si>
  <si>
    <t>S-395-ELEC041</t>
  </si>
  <si>
    <t>REEMPLAZAR ELECTRODO DE IGNICION Y ELECTRODO DE CONTROL DE QUEMADOR HORNO</t>
  </si>
  <si>
    <t>S-386-AOP029</t>
  </si>
  <si>
    <t>DESCARGA Y PALETIZADO DE ROLLO MAESTRO DE FORMA MANUAL Y AUTOMÁTICA</t>
  </si>
  <si>
    <t>S-395-ELEC042</t>
  </si>
  <si>
    <t xml:space="preserve">REEMPLAZAR ENCODER DE POSICION GIRATORIA ENRROLLADOR </t>
  </si>
  <si>
    <t>S-395-ELEC043</t>
  </si>
  <si>
    <t>REEMPLAZO DE CELDA DE CARGA EN ALIMENTADORAS</t>
  </si>
  <si>
    <t>S-395-ELEC044</t>
  </si>
  <si>
    <t>CALIBRAR DE CELDA DE CARGA EN ALIMENTADORAS</t>
  </si>
  <si>
    <t>S-395-MEC022</t>
  </si>
  <si>
    <t>REPARACION DE MALLA METALICA HORNO BRUCKNER</t>
  </si>
  <si>
    <t>S-395-MEC024</t>
  </si>
  <si>
    <t>CAMBIO DE RODAMIENTOS A CARDA ABRIDORA Y/O CALIBRACION</t>
  </si>
  <si>
    <t>S-395-ELEC046</t>
  </si>
  <si>
    <t>CAMBIO DE MOTOR DE BOMBA DE PELLETS</t>
  </si>
  <si>
    <t>S-602-AMP106</t>
  </si>
  <si>
    <t>DESCARGA Y ACOMODO DE POLIACRILATO (SAM) FORMOSA</t>
  </si>
  <si>
    <t>S-702-COM006</t>
  </si>
  <si>
    <t>Limpieza en zona de lavado</t>
  </si>
  <si>
    <t>S-702-COM007</t>
  </si>
  <si>
    <t>ALMACENAMIENTO DE MATERIAS PRIMAS</t>
  </si>
  <si>
    <t>S-702-COM022</t>
  </si>
  <si>
    <t>Limpieza de Almacen de Secos</t>
  </si>
  <si>
    <t>S-702-COM023</t>
  </si>
  <si>
    <t>Limpieza de Camara de Refrigeracion</t>
  </si>
  <si>
    <t>S-702-INT012</t>
  </si>
  <si>
    <t xml:space="preserve">Uso de carrito de limpieza y traslado de insumos </t>
  </si>
  <si>
    <t>S-702-INT013</t>
  </si>
  <si>
    <t xml:space="preserve">Uso de aspiradora </t>
  </si>
  <si>
    <t>S-702-INT014</t>
  </si>
  <si>
    <t>Uso de pulidora (bailarina).</t>
  </si>
  <si>
    <t>S-386-CR003</t>
  </si>
  <si>
    <t>CALIBRACIÓN DE RODILLOS DE CARDAS EN TABBI 2</t>
  </si>
  <si>
    <t>S-378-OT012</t>
  </si>
  <si>
    <t>Realizar inventario de materiales</t>
  </si>
  <si>
    <t>S-378-OT013</t>
  </si>
  <si>
    <t xml:space="preserve">Recibir materiales </t>
  </si>
  <si>
    <t>S-382-OT422</t>
  </si>
  <si>
    <t>Desatascar transportador de corrugados</t>
  </si>
  <si>
    <t>S-382-EM262</t>
  </si>
  <si>
    <t>Reempaque manual</t>
  </si>
  <si>
    <t>S-378-OT015</t>
  </si>
  <si>
    <t>Capturar vales de materiales</t>
  </si>
  <si>
    <t>S-378-OT016</t>
  </si>
  <si>
    <t>Bajar y/o subir rollos al mezanine</t>
  </si>
  <si>
    <t>Realizar limpieza a zapatos de primer rotador</t>
  </si>
  <si>
    <t>S-378-OT017</t>
  </si>
  <si>
    <t>Generar vale de materiales</t>
  </si>
  <si>
    <t>S-378-OT018</t>
  </si>
  <si>
    <t>Ajustar topes de desenrolladortes en cambios de presentación</t>
  </si>
  <si>
    <t>S-378-FOR005</t>
  </si>
  <si>
    <t>Limpieza a mallas del tambor formador</t>
  </si>
  <si>
    <t>S-378-NAP004</t>
  </si>
  <si>
    <t>Vaciar Jaula de recorte del CAN</t>
  </si>
  <si>
    <t>S-378-OT019</t>
  </si>
  <si>
    <t xml:space="preserve">Traer tarimas del sorter </t>
  </si>
  <si>
    <t>S-378-EMP005</t>
  </si>
  <si>
    <t>Colocar corrugado en banco de empaque</t>
  </si>
  <si>
    <t>S-378-OT020</t>
  </si>
  <si>
    <t>Sacar bolsas de basura</t>
  </si>
  <si>
    <t>S-378-EMP006</t>
  </si>
  <si>
    <t>Estibar producto en tarimas</t>
  </si>
  <si>
    <t>S-378-OT021</t>
  </si>
  <si>
    <t xml:space="preserve">Suministrar garrafon de agua </t>
  </si>
  <si>
    <t>S-378-OT022</t>
  </si>
  <si>
    <t>Desatascar rodete de merma</t>
  </si>
  <si>
    <t>S-378-TRM019</t>
  </si>
  <si>
    <t>Ajuste de rodajas laterales de pegado de inserto 1er  rotador</t>
  </si>
  <si>
    <t>CAMBIO DE ROTARY DE CORTE FINAL</t>
  </si>
  <si>
    <t>S-350-CCC026</t>
  </si>
  <si>
    <t>CAMBIO DE UNIDADES DE MAQUINA.</t>
  </si>
  <si>
    <t>S-350-CCV005</t>
  </si>
  <si>
    <t>CAMBIO DE UNIDAD DE CORTE HOOK O LOOP</t>
  </si>
  <si>
    <t>S-350-MPV024</t>
  </si>
  <si>
    <t>Limpieza a boquilla de aplicación de adhesivo de cinta panty 1, 2 y 3</t>
  </si>
  <si>
    <t>S-350-MPV022</t>
  </si>
  <si>
    <t>Limpieza de filtros  para olla Versablue</t>
  </si>
  <si>
    <t>S-350-CFT002</t>
  </si>
  <si>
    <t xml:space="preserve">Cambio  y calibracion de insertos a Unidad de Canales   </t>
  </si>
  <si>
    <t>S-350-MMP036</t>
  </si>
  <si>
    <t xml:space="preserve">Cambio módulo Equity-C de aplicación de adhesivo de cinta </t>
  </si>
  <si>
    <t>S-350-SPR001</t>
  </si>
  <si>
    <t>Cambio de unidad de sellado perimetral de maquina MP12</t>
  </si>
  <si>
    <t xml:space="preserve">S-350-CDE001  </t>
  </si>
  <si>
    <t>Carga y Descarga de Equipo Almacen de Refacciones</t>
  </si>
  <si>
    <t>S-350-MPV032</t>
  </si>
  <si>
    <t xml:space="preserve">Desalojo de residuos peligrosos y/o chatarra </t>
  </si>
  <si>
    <t>S-350-MPV002</t>
  </si>
  <si>
    <t>Reparación de Rotary del tipo hidráulico (cambio de cuchillas y yunque)</t>
  </si>
  <si>
    <t>S-350-MPV003</t>
  </si>
  <si>
    <t>Reparación de rotary  neumático Carburo de Tugsteno  (Cambio de yunque y cuchillas)</t>
  </si>
  <si>
    <t>S-350-MPV017</t>
  </si>
  <si>
    <t>Desmontaje y embalaje de Rotary carburo de tungsteno</t>
  </si>
  <si>
    <t>S-350-MPV001</t>
  </si>
  <si>
    <t>Reparación de Rotary de carburo de tungsteno  (cambio de yunque)</t>
  </si>
  <si>
    <t>S-350-MPV030</t>
  </si>
  <si>
    <t>Reparación de Rotary Pad's</t>
  </si>
  <si>
    <t>S-350-MPV031</t>
  </si>
  <si>
    <t>Reparación de Rotary neumático de acero Pantys</t>
  </si>
  <si>
    <t>S-350-RHL005</t>
  </si>
  <si>
    <t>Cambio de Rotary en máquinas Joas</t>
  </si>
  <si>
    <t>Cambio de rotary carburo de tungsteno corte final</t>
  </si>
  <si>
    <t>S-350-RRM008</t>
  </si>
  <si>
    <t>S-350-MPV018</t>
  </si>
  <si>
    <t>Reparación de carro de dedos abridores</t>
  </si>
  <si>
    <t>S-350-RCE001</t>
  </si>
  <si>
    <t>Reparación de caja de  cambio (engranes)</t>
  </si>
  <si>
    <t>S-350-MMP011</t>
  </si>
  <si>
    <t>Limpieza y quemado de boquilla tipo omega aplicación de adhesivo  cabezales dynatec</t>
  </si>
  <si>
    <t>S-350-MPV019</t>
  </si>
  <si>
    <t>Cambio de rodamientos al doblador</t>
  </si>
  <si>
    <t>S-350-RDA003</t>
  </si>
  <si>
    <t>Reparación de ensamble de dedos abridores L/O, L/T</t>
  </si>
  <si>
    <t>S-350-MPV014</t>
  </si>
  <si>
    <t xml:space="preserve">Limpieza de filtros de canasta de 100 y 150 mesh cabezales dynatec  </t>
  </si>
  <si>
    <t>S-350-MPV023</t>
  </si>
  <si>
    <t>Limpieza de boquilla signature</t>
  </si>
  <si>
    <t>S-350-MPV025</t>
  </si>
  <si>
    <t>Reparación de caja de bandas laterales y levas inferiores y superiores  doblador</t>
  </si>
  <si>
    <t xml:space="preserve">S-350-MPV029  </t>
  </si>
  <si>
    <t>Limpieza de modulo de aplicación de perfume</t>
  </si>
  <si>
    <t>S-350-AIR002</t>
  </si>
  <si>
    <t xml:space="preserve">CAMBIO DE ROTARY DE AIRLAID </t>
  </si>
  <si>
    <t>S-382-ELE267</t>
  </si>
  <si>
    <t xml:space="preserve">Deshabilitar defectos en maquina MP 25 </t>
  </si>
  <si>
    <t>S-382-ELE268</t>
  </si>
  <si>
    <t>Calibrar sistema K-tron en maquina MP 25</t>
  </si>
  <si>
    <t>S-382-ELE269</t>
  </si>
  <si>
    <t>Ajustar las herramientas de vision en maquina MP 25</t>
  </si>
  <si>
    <t>S-382-ELE270</t>
  </si>
  <si>
    <t>Ajuste de diametros de empalme en factorytalk view/studio 5000</t>
  </si>
  <si>
    <t>S-382-ELE271</t>
  </si>
  <si>
    <t>Configuracion de camaras checker, maquina MP 25</t>
  </si>
  <si>
    <t>S-382-ELE272</t>
  </si>
  <si>
    <t>Calibracion de sensores de empalme máquina MP25</t>
  </si>
  <si>
    <t>S-382-ELE273</t>
  </si>
  <si>
    <t>Faseo de rechazo del Fliper, máquina MP25</t>
  </si>
  <si>
    <t>S-382-ELE274</t>
  </si>
  <si>
    <t xml:space="preserve">Reiniciar un sistema Kinetix de forma segura en maquina MP 25 </t>
  </si>
  <si>
    <t>S-382-ELE275</t>
  </si>
  <si>
    <t xml:space="preserve">Hacer home a festoon de desenrrolladores MP 25 </t>
  </si>
  <si>
    <t>S-381-WR001</t>
  </si>
  <si>
    <t>Limpieza a los MXA y MXB</t>
  </si>
  <si>
    <t>S-381-WR002</t>
  </si>
  <si>
    <t>Desatascar banda transportadora de merma de la máquina BCM4</t>
  </si>
  <si>
    <t>S-381-WR003</t>
  </si>
  <si>
    <t>Limpieza de guia al rodillo de clavos</t>
  </si>
  <si>
    <t>S-381-WR006</t>
  </si>
  <si>
    <t>Limpieza a bandas de desechos</t>
  </si>
  <si>
    <t>S-381-WR004</t>
  </si>
  <si>
    <t>Alimentación de pacas de pañal de merma</t>
  </si>
  <si>
    <t>S-381-WR021</t>
  </si>
  <si>
    <t>Cambio de reductor Raiza tamaño G5-178 bandas transportadora de merma</t>
  </si>
  <si>
    <t>S-381-WR022</t>
  </si>
  <si>
    <t>Engrapado de bandas planas transporte de merma en área de Waste Reclaim</t>
  </si>
  <si>
    <t>S-381-WR023</t>
  </si>
  <si>
    <t>Cambio de rodillo motriz de banda de transporte de merma</t>
  </si>
  <si>
    <t>S-381-WR007</t>
  </si>
  <si>
    <t>Limpieza a placa del émbolo de la compactadora "Balemaster"</t>
  </si>
  <si>
    <t>S-381-WR024</t>
  </si>
  <si>
    <t>Acceso por puerta a W.R. puerta 1</t>
  </si>
  <si>
    <t>S-381-WR025</t>
  </si>
  <si>
    <t>Acceso por puerta a W.R. puerta 3 (lavadoras)</t>
  </si>
  <si>
    <t>S-382-FR309</t>
  </si>
  <si>
    <t>S-382-FR310</t>
  </si>
  <si>
    <t>FLF Limpieza  general de desfibrador</t>
  </si>
  <si>
    <t>S-382-PNF259</t>
  </si>
  <si>
    <t>PNF Cambio de cuchilla del slitter de paneles</t>
  </si>
  <si>
    <t>S-382-SU288</t>
  </si>
  <si>
    <t>SLA Cambio de filo o cuchillas en aplicador de surge</t>
  </si>
  <si>
    <t>S-382-ELU259</t>
  </si>
  <si>
    <t>DTA Cambio de filo o cuchillas en aplicador de cinta desechable.</t>
  </si>
  <si>
    <t>S-382-NA291</t>
  </si>
  <si>
    <t>Cambio de cuchilla en corte de napa</t>
  </si>
  <si>
    <t>S-382-ADH261</t>
  </si>
  <si>
    <t>ADH Cambio de boquillas bead</t>
  </si>
  <si>
    <t>S-382-ADH262</t>
  </si>
  <si>
    <t>ADH Cambio de boquillas universal spray</t>
  </si>
  <si>
    <t>S-382-CF263</t>
  </si>
  <si>
    <t xml:space="preserve">FCO Cambio de filo o cuchillas de corte final </t>
  </si>
  <si>
    <t>S-382-ADH263</t>
  </si>
  <si>
    <t>ADH Alimentación manual de adhesivo a ollas</t>
  </si>
  <si>
    <t>S-382-FR315</t>
  </si>
  <si>
    <t>DBK Desatascar atorón en rodillo debulker</t>
  </si>
  <si>
    <t>S-382-INS261</t>
  </si>
  <si>
    <t>ICO Cambio de filo o cuchillas en corte de inserto</t>
  </si>
  <si>
    <t>S-382-GR274</t>
  </si>
  <si>
    <t>GRL Limpieza  sensores de fife</t>
  </si>
  <si>
    <t>S-382-GR273</t>
  </si>
  <si>
    <t>GRL Enhebrado de guias en formación (Wrap, Barrier, Liner y Surge)</t>
  </si>
  <si>
    <t>S-382-ST259</t>
  </si>
  <si>
    <t>BGR Cambio de cuchilla en bagger</t>
  </si>
  <si>
    <t>S-382-FP267</t>
  </si>
  <si>
    <t>GRL Enhebrado de guias en Máquina Media (Flaps, Cubierta Externa y Cinta Desechable)</t>
  </si>
  <si>
    <t>S-382-ADH260</t>
  </si>
  <si>
    <t>ADH Purga y Add On de Adhesivos</t>
  </si>
  <si>
    <t>S-382-FR311</t>
  </si>
  <si>
    <t>FLF Retirar atorón de celulosa en rodillos alimentadores</t>
  </si>
  <si>
    <t>S-382-ITD260</t>
  </si>
  <si>
    <t>ITD Cambio de grado en el rotador de inserto</t>
  </si>
  <si>
    <t>S-382-PNF266</t>
  </si>
  <si>
    <t>PNF Ajuste de Slitter</t>
  </si>
  <si>
    <t>S-382-SU289</t>
  </si>
  <si>
    <t>SLA Ajuste de stomper en aplicador de surge.</t>
  </si>
  <si>
    <t>S-382-DTA260</t>
  </si>
  <si>
    <t>DTA Cambio de conchas del aplicador de cinta desechable</t>
  </si>
  <si>
    <t>S-382-SU296</t>
  </si>
  <si>
    <t>SLA Cambio de conchas del aplicador de surge</t>
  </si>
  <si>
    <t>S-382-ITD261</t>
  </si>
  <si>
    <t>ITD Cambio de grado en transfer drum 1 y 2 de inserto</t>
  </si>
  <si>
    <t>S-382-ELU261</t>
  </si>
  <si>
    <t>DTA Cambio de malla de alimentación de cinta desechable</t>
  </si>
  <si>
    <t>S-382-SU291</t>
  </si>
  <si>
    <t>SLA Cambio de malla de alimentación de surge</t>
  </si>
  <si>
    <t>S-382-PNF261</t>
  </si>
  <si>
    <t>PNF Cambio de rodillo lubricador del chopper</t>
  </si>
  <si>
    <t>S-382-INS262</t>
  </si>
  <si>
    <t>ICO Cambio de rodillo lubricador de corte de inserto</t>
  </si>
  <si>
    <t>S-382-ELU262</t>
  </si>
  <si>
    <t>DTA Cambio de rodillo lubricador del aplicador de cinta desechable</t>
  </si>
  <si>
    <t>S-382-SU293</t>
  </si>
  <si>
    <t>SLA Cambio de rodillo lubricador del aplicador de surge</t>
  </si>
  <si>
    <t>S-382-NA292</t>
  </si>
  <si>
    <t>PCO Cambio de rodillo lubricador en corte napa</t>
  </si>
  <si>
    <t>S-382-INS263</t>
  </si>
  <si>
    <t xml:space="preserve">ITD Cambio de pantallas en rotador de inserto </t>
  </si>
  <si>
    <t>S-382-FR312</t>
  </si>
  <si>
    <t>Montaje y cambio de rollo de celilosa</t>
  </si>
  <si>
    <t>S-382-FP268</t>
  </si>
  <si>
    <t>CFF Limpieza de dobladores de flaps-facing</t>
  </si>
  <si>
    <t>S-382-FR313</t>
  </si>
  <si>
    <t>FLF Cambio del tambor de formación</t>
  </si>
  <si>
    <t>S-382-MOP259</t>
  </si>
  <si>
    <t>Ajuste de add-on en MOP</t>
  </si>
  <si>
    <t>S-382-MOP260</t>
  </si>
  <si>
    <t>MOP Ajuste de temperaturas en MOP</t>
  </si>
  <si>
    <t>S-382-CF264</t>
  </si>
  <si>
    <t>FCO Cambio de rodillo lubricador de corte final</t>
  </si>
  <si>
    <t>S-382-INS264</t>
  </si>
  <si>
    <t>PNF Enhebrado de páneles hasta rotador de inserto</t>
  </si>
  <si>
    <t>S-382-PNF262</t>
  </si>
  <si>
    <t>PNF Enhebrado de guía de licras de panel  hasta rodillo de combinación</t>
  </si>
  <si>
    <t>S-382-FP266</t>
  </si>
  <si>
    <t>CFF Enhebrado de licras de flap y pierna hasta placas dobladoras.</t>
  </si>
  <si>
    <t>S-382-ELU263</t>
  </si>
  <si>
    <t>S-382-UNW250</t>
  </si>
  <si>
    <t>UNW Preparar empalme de materiales</t>
  </si>
  <si>
    <t>S-382-PNF263</t>
  </si>
  <si>
    <t>Enhebrado de guía de paneles después del rotador</t>
  </si>
  <si>
    <t>S-382-SU294</t>
  </si>
  <si>
    <t>SLA Limpieza de malla de alimentación de surge</t>
  </si>
  <si>
    <t>S-382-FR314</t>
  </si>
  <si>
    <t>FLF Limpieza a tambor de formación</t>
  </si>
  <si>
    <t>S-382-ST260</t>
  </si>
  <si>
    <t>BGR Cambio de mordazas en bagger</t>
  </si>
  <si>
    <t>S-382-ST266</t>
  </si>
  <si>
    <t>Retirar pañal de la mesa de desvío</t>
  </si>
  <si>
    <t>S-382-CF265</t>
  </si>
  <si>
    <t>FCO Limpiar atoron en el flipper</t>
  </si>
  <si>
    <t>S-382-EM263</t>
  </si>
  <si>
    <t>GRL Reempaque de pañal a granel de carros</t>
  </si>
  <si>
    <t>S-382-ST261</t>
  </si>
  <si>
    <t>STKR Retirar atoron a la entrada del stacker o bandas verdes</t>
  </si>
  <si>
    <t>S-382-ST262</t>
  </si>
  <si>
    <t>STKR Vaciar stacker con producto para mandar a bagger o mesa de desvío</t>
  </si>
  <si>
    <t>S-382-ST263</t>
  </si>
  <si>
    <t xml:space="preserve">BGR Restablecer y arranque de stacker -bagger. </t>
  </si>
  <si>
    <t>S-382-ST264</t>
  </si>
  <si>
    <t>BGR Colocación de bolsa en mesa transportadora</t>
  </si>
  <si>
    <t>S-382-ST265</t>
  </si>
  <si>
    <t>BGR Retirar atorones en bagger</t>
  </si>
  <si>
    <t>S-382-GR272</t>
  </si>
  <si>
    <t>GRAL Centrado de guías en máquina.</t>
  </si>
  <si>
    <t>S-382-PNF264</t>
  </si>
  <si>
    <t>PNF Limpieza de chopper</t>
  </si>
  <si>
    <t>S-382-DTA259</t>
  </si>
  <si>
    <t>DTA Limpieza de malla de alimentación de la cinta desechable</t>
  </si>
  <si>
    <t>S-382-INS265</t>
  </si>
  <si>
    <t>ITD Limpieza de tambor de transfer drum 1 y 2 de inserto</t>
  </si>
  <si>
    <t>S-382-PNF265</t>
  </si>
  <si>
    <t>PNF Limpieza de doblador de páneles.</t>
  </si>
  <si>
    <t>S-382-ITD259</t>
  </si>
  <si>
    <t>ITD Limpieza de pantallas de rotadores</t>
  </si>
  <si>
    <t>S-382-UNW259</t>
  </si>
  <si>
    <t>UNW Montaje de rollos en flechas desenrolladoras</t>
  </si>
  <si>
    <t>S-702-VIG001</t>
  </si>
  <si>
    <t>CONTROL DE ACCESO Y REGISTRO A UNIDADES DE CARGA</t>
  </si>
  <si>
    <t>S-702-COM003</t>
  </si>
  <si>
    <t>Elaboración de ensaladas y guarniciones</t>
  </si>
  <si>
    <t>S-702-COM014</t>
  </si>
  <si>
    <t>Lavado manual de ollas y utencilios de cocina</t>
  </si>
  <si>
    <t>S-702-COM021</t>
  </si>
  <si>
    <t>Cobro de producto</t>
  </si>
  <si>
    <t>S-702-COM024</t>
  </si>
  <si>
    <t>LIMPIEZA DE REFRIGERADORES</t>
  </si>
  <si>
    <t>S-702-COM025</t>
  </si>
  <si>
    <t>Elaboración de postres</t>
  </si>
  <si>
    <t>S-702-COM026</t>
  </si>
  <si>
    <t>Limpieza de accesorios de cocina</t>
  </si>
  <si>
    <t>S-702-COM027</t>
  </si>
  <si>
    <t>Limpieza de comedor (Área de cajas)</t>
  </si>
  <si>
    <t>S-702-COM028</t>
  </si>
  <si>
    <t>Limpieza de planchas de gas en cocina</t>
  </si>
  <si>
    <t>S-353-ELE063</t>
  </si>
  <si>
    <t>Cambiar recetas y ajustar herramientas en sistemas de vision</t>
  </si>
  <si>
    <t>S-353-ELE-064</t>
  </si>
  <si>
    <t>Asegurar punto muerto (energía cero) en máquinas y equipos</t>
  </si>
  <si>
    <t>S-353-ELE-065</t>
  </si>
  <si>
    <t xml:space="preserve">Cambiar y Configurar de Generadores de Ultrasonido </t>
  </si>
  <si>
    <t>S-343-FR081</t>
  </si>
  <si>
    <t xml:space="preserve">Toma de medición de peso de perfume. </t>
  </si>
  <si>
    <t>S-343-FR048</t>
  </si>
  <si>
    <t>S-386-CR002</t>
  </si>
  <si>
    <t xml:space="preserve">LIMPIEZA DE RODILLOS DE CARDAS </t>
  </si>
  <si>
    <t>S-386-COR002</t>
  </si>
  <si>
    <t>CORTE DE CENTROS DE CARTON EN CORTADORA AREA TNT</t>
  </si>
  <si>
    <t>S-350-CBA002</t>
  </si>
  <si>
    <t>CAMBIO DE MODULO DE PERFUME</t>
  </si>
  <si>
    <t>S-350-CCV006</t>
  </si>
  <si>
    <t>RECARGA DE GAS REFRIGERANTE A EQUIPO CHILLER</t>
  </si>
  <si>
    <t>S-350-BPT003</t>
  </si>
  <si>
    <t>AJUSTE DE PARALELISMO A UNIDAD DE ULTRASONIDO</t>
  </si>
  <si>
    <t>S-350-CCV007</t>
  </si>
  <si>
    <t>RECARGA DE ANTICONGELANTE A CHILLER</t>
  </si>
  <si>
    <t>S-386-UPT001</t>
  </si>
  <si>
    <t>USO DE PISTOLA EN TABBI</t>
  </si>
  <si>
    <t>S-343-GE056</t>
  </si>
  <si>
    <t>Operación de brazo articulado o equipo móvil</t>
  </si>
  <si>
    <t>S-343-GE057</t>
  </si>
  <si>
    <t>Dirigir traslado de brazo articulado "GENNIE" o equipo móvil</t>
  </si>
  <si>
    <t>S-386-DAB001</t>
  </si>
  <si>
    <t>INICIO DE BAJADA EN SPOOLER 3</t>
  </si>
  <si>
    <t>S-350-ML002</t>
  </si>
  <si>
    <t>LUBRICACION DE RODAMIENTOS DEL MOLINO TIPO KAMAS</t>
  </si>
  <si>
    <t>S-350-CCC018</t>
  </si>
  <si>
    <t>CAMBIO Y CALIBRACION DE CUCHILLA CIRCULAR CORTE DE CELULOSA</t>
  </si>
  <si>
    <t>S-350-MPV016</t>
  </si>
  <si>
    <t>Limpieza de boquilla slot</t>
  </si>
  <si>
    <t>S-542-KR014</t>
  </si>
  <si>
    <t>Preparación de solución sanitizante Hipoclorito de sodio al 0.5%</t>
  </si>
  <si>
    <t>S-382-ELE276</t>
  </si>
  <si>
    <t>Asegurar punto muerto (energía cero) en máquinas y equipo Pañal Infantil</t>
  </si>
  <si>
    <t>S-542-ELE001</t>
  </si>
  <si>
    <t>Asegurar punto muerto (energía cero) en máquinas y equipo Servicios</t>
  </si>
  <si>
    <t>S-395-ELEC047</t>
  </si>
  <si>
    <t>ASEGURAR PUNTO MUERTO (ENERGIA CERO) EN MAQUINAS Y EQUIPO</t>
  </si>
  <si>
    <t>S-382-OT423</t>
  </si>
  <si>
    <t>MANEJO DE MATERIALES SURTIDOS EN DOBLE ESTIBA</t>
  </si>
  <si>
    <t>S-602-AMP292</t>
  </si>
  <si>
    <t>Realizar preuso de entrada y salida de montacargas del taller mecánico</t>
  </si>
  <si>
    <t>S-395-MEC027</t>
  </si>
  <si>
    <t xml:space="preserve"> CAMBIO DE CUCHILLA EN CORTADORA DE CENTROS</t>
  </si>
  <si>
    <t>S-386-LDD001</t>
  </si>
  <si>
    <t xml:space="preserve">LIMPIEZA DE DOSIFICADOR </t>
  </si>
  <si>
    <t>S-602-AMP293</t>
  </si>
  <si>
    <t>Recuperación de materiales en almacén de Materia Prima</t>
  </si>
  <si>
    <t>S-343-CB038</t>
  </si>
  <si>
    <t>REVISIÓN DE MATERIAL HIDROFOBICO E HIDROFILICO ("PRUEBA DE LA TORTILLA")</t>
  </si>
  <si>
    <t>S-382-ELE277</t>
  </si>
  <si>
    <t>Ajuste, cambio y calibracion de sensores TS44, Diaper FeederF y TS55 de BTSR</t>
  </si>
  <si>
    <t>S-442-SE004</t>
  </si>
  <si>
    <t>CENTRADO DE CORTE DE ELÁSTICO</t>
  </si>
  <si>
    <t>S-442-DE001</t>
  </si>
  <si>
    <t>CAMBIO DE ROLLO DE TNT</t>
  </si>
  <si>
    <t>S-442-BP001</t>
  </si>
  <si>
    <t>CENTRADO DE BONDEADO PERIMETRAL</t>
  </si>
  <si>
    <t>S-442-SE005</t>
  </si>
  <si>
    <t>CAMBIO DE MATERIAL ELÁSTICO</t>
  </si>
  <si>
    <t>S-442-NB001</t>
  </si>
  <si>
    <t>CAMBIO DE ROLLO DE PIEZA PARA LA NARIZ</t>
  </si>
  <si>
    <t>S-442-NB002</t>
  </si>
  <si>
    <t>CAMBIO DE LÁMINA EMPUJADORA DE PIEZA PARA LA NARIZ</t>
  </si>
  <si>
    <t>S-442-SE006</t>
  </si>
  <si>
    <t>LIMPIEZA DEL SONOTRODO DE BONDEADO PERIMETRAL</t>
  </si>
  <si>
    <t>S-442-SE013</t>
  </si>
  <si>
    <t>LIMPIEZA DEL SONOTRODO DEL SELLADO DE ELÁSTICO</t>
  </si>
  <si>
    <t>S-442-SF001</t>
  </si>
  <si>
    <t>LIMPIEZA DEL SONOTRODO DE SELLADO FRONTAL</t>
  </si>
  <si>
    <t>S-442-SF002</t>
  </si>
  <si>
    <t>AJUSTE DE SELLADO FRONTAL</t>
  </si>
  <si>
    <t>S-442-SE007</t>
  </si>
  <si>
    <t>AJUSTE DE SELLADO DE ELÁSTICOS</t>
  </si>
  <si>
    <t>S-442-SE008</t>
  </si>
  <si>
    <t>FASEO DE BONDEADO DE ELÁSTICOS</t>
  </si>
  <si>
    <t>S-442-BP003</t>
  </si>
  <si>
    <t>AJUSTE DE GAP ENTRE RODILLO DE GRABADO Y SONOTRODO EN BONDEADO PERIMETRAL</t>
  </si>
  <si>
    <t>S-442-SE009</t>
  </si>
  <si>
    <t>CALIBRACIÓN DE GAP ENTRE YUNQUE Y SONOTRODO EN SELLADO DE ELÁSTICOS</t>
  </si>
  <si>
    <t>S-442-FC001</t>
  </si>
  <si>
    <t>CAMBIO DEL ROTARY EN CORTE FINAL</t>
  </si>
  <si>
    <t>S-442-NB003</t>
  </si>
  <si>
    <t>COLOCACIÓN EN TIEMPO DEL SISTEMA DE ALIMENTACIÓN DE PIEZA PARA LA NARIZ</t>
  </si>
  <si>
    <t>S-442-BP004</t>
  </si>
  <si>
    <t>CAMBIO  DEL SONOTRODO DEL BONDEADO PERIMETRAL</t>
  </si>
  <si>
    <t>S-442-SE010</t>
  </si>
  <si>
    <t>CAMBIO  DEL SONOTRODO DEL SELLADO DE ELÁSTICOS</t>
  </si>
  <si>
    <t>S-442-SF003</t>
  </si>
  <si>
    <t>CAMBIO DEL SONOTRODO DEL SELLADO FRONTAL</t>
  </si>
  <si>
    <t>S-442-SE003</t>
  </si>
  <si>
    <t>CAMBIO DE CUCHILLAS DE TIJERAS</t>
  </si>
  <si>
    <t>S-442-SE011</t>
  </si>
  <si>
    <t>CAMBIO DEL PISTÓN CENTRAL DEL SELLADO DE ELÁSTICOS</t>
  </si>
  <si>
    <t>S-442-SF004</t>
  </si>
  <si>
    <t>CAMBIO DEL PISTÓN DEL SELLADO FRONTAL</t>
  </si>
  <si>
    <t>S-602-AMP294</t>
  </si>
  <si>
    <t>Uso de Cutter</t>
  </si>
  <si>
    <t>S-378-FOR008</t>
  </si>
  <si>
    <t>Preparar empalme de Carrier</t>
  </si>
  <si>
    <t>S-378-FOR010</t>
  </si>
  <si>
    <t>Enhebrado de guía de Carrier</t>
  </si>
  <si>
    <t>S-378-OT023</t>
  </si>
  <si>
    <t>Limpieza a transmisión de la máquina</t>
  </si>
  <si>
    <t>S-378-OT024</t>
  </si>
  <si>
    <t>Montaje y preparación de rollo de Tabbi</t>
  </si>
  <si>
    <t>S-378-OT025</t>
  </si>
  <si>
    <t>Enhebrado de guía de Tabbi</t>
  </si>
  <si>
    <t>S-378-FLP004</t>
  </si>
  <si>
    <t>Cambio de rollos de licras entrepierna y flaps</t>
  </si>
  <si>
    <t>S-378-OT026</t>
  </si>
  <si>
    <t>Surtimiento de materiales a máquina</t>
  </si>
  <si>
    <t>S-378-OT027</t>
  </si>
  <si>
    <t xml:space="preserve">Sacar materiales en paro y cambio de grado </t>
  </si>
  <si>
    <t>S-378-OT028</t>
  </si>
  <si>
    <t>S-378-FOR013</t>
  </si>
  <si>
    <t>Recepción y acomodo de rollos de celulosa</t>
  </si>
  <si>
    <t>S-378-FOR021</t>
  </si>
  <si>
    <t>Limpieza a ciclón por atascamiento</t>
  </si>
  <si>
    <t>S-378-FOR014</t>
  </si>
  <si>
    <t>Drenado de cabezal de Envoltura</t>
  </si>
  <si>
    <t>S-378-FOR015</t>
  </si>
  <si>
    <t>Drenado de cabezal de Barrier</t>
  </si>
  <si>
    <t>S-378-OT030</t>
  </si>
  <si>
    <t>Drenado de Cabezal de Fluted</t>
  </si>
  <si>
    <t>S-378-OT031</t>
  </si>
  <si>
    <t>Drenado de Cabezal de Liner</t>
  </si>
  <si>
    <t>S-378-FLP007</t>
  </si>
  <si>
    <t>Drenado de cabezales de licras entrepierna y licras flaps</t>
  </si>
  <si>
    <t>S-378-CON004</t>
  </si>
  <si>
    <t>Drenado de cabezal de construcción</t>
  </si>
  <si>
    <t>S-378-FLP008</t>
  </si>
  <si>
    <t>Drenado de cabezales de big foot y puntos de anclaje</t>
  </si>
  <si>
    <t>S-378-FOR020</t>
  </si>
  <si>
    <t>Desatascar celulosa de los rodillos alimentadores del molino</t>
  </si>
  <si>
    <t>S-378-FOR012</t>
  </si>
  <si>
    <t>S-378-OT029</t>
  </si>
  <si>
    <t>Muerte por atropellamiento.
Lumbalgia en espalda baja por acarreo de tarimas con patin, golpes leves en manos con mango de patin hidraulico.</t>
  </si>
  <si>
    <t>S-378-OT032</t>
  </si>
  <si>
    <t>S-378-CIN004</t>
  </si>
  <si>
    <t>Limpieza a cuchillas de corte de cintas</t>
  </si>
  <si>
    <t>S-378-FOR016</t>
  </si>
  <si>
    <t>Limpieza a Ciclon por atascamiento</t>
  </si>
  <si>
    <t>S-378-NAP005</t>
  </si>
  <si>
    <t>Ajuste de NIP de rodillo liso</t>
  </si>
  <si>
    <t>S-378-NAP006</t>
  </si>
  <si>
    <t>Ajjste de Nip de rodillo de grabado</t>
  </si>
  <si>
    <t>S-378-OT033</t>
  </si>
  <si>
    <t>Limpieza a pasillo lado operación y lado transmisión</t>
  </si>
  <si>
    <t>S-378-OT034</t>
  </si>
  <si>
    <t>Limpieza interna y externa de transportadores</t>
  </si>
  <si>
    <t>S-378-FOR017</t>
  </si>
  <si>
    <t>Limpieza de tambor de formación</t>
  </si>
  <si>
    <t>S-378-FOR018</t>
  </si>
  <si>
    <t>Desatascar borra del tambor formador</t>
  </si>
  <si>
    <t>S-378-NAP007</t>
  </si>
  <si>
    <t>Limpieza a unidad de corte de Napa</t>
  </si>
  <si>
    <t>S-378-CAF003</t>
  </si>
  <si>
    <t>Limpieza a unidad de corte final</t>
  </si>
  <si>
    <t>S-378-FOR019</t>
  </si>
  <si>
    <t>S-386-CR005</t>
  </si>
  <si>
    <t>AJUSTE DE BOQUILLAS DE LIMPIEZA EN CARDAS</t>
  </si>
  <si>
    <t>S-386-PTB012</t>
  </si>
  <si>
    <t>AJUSTE Y/O CAMBIO DE CUCHILLA EN ENROLLADOR DE TABBI</t>
  </si>
  <si>
    <t>S-386-PTB013</t>
  </si>
  <si>
    <t>PREPARAR CENTROS CON CINTA PARA ENROLLADOR</t>
  </si>
  <si>
    <t>S-386-VFL001</t>
  </si>
  <si>
    <t>DESCIENDE PURGA DE POLIMERO DEL MEZANINE DE VFL</t>
  </si>
  <si>
    <t>S-386-VFL002</t>
  </si>
  <si>
    <t>MARCADO DE ROLLOS DE VFL</t>
  </si>
  <si>
    <t>S-386-VFL003</t>
  </si>
  <si>
    <t>LIMPIEZA DEL MEZANINE VFL</t>
  </si>
  <si>
    <t>S-386-VFL004</t>
  </si>
  <si>
    <t>REALIZAR EMPALME MANUAL DE SPB VFL</t>
  </si>
  <si>
    <t>S-386-VFL005</t>
  </si>
  <si>
    <t>REALIZAR LIMPIEZA Y ENHEBRADO EN DESENROLLADOR</t>
  </si>
  <si>
    <t>S-395-ELEC048</t>
  </si>
  <si>
    <t>CALIBRACIÓN DE CELDAS DE CARGA EN SPOOLERS</t>
  </si>
  <si>
    <t>S-395-ELEC049</t>
  </si>
  <si>
    <t>CALIBRACIÓN DE DANCER Y ENCODER EN ENROLLADORES DE SPOOLER 3</t>
  </si>
  <si>
    <t>S-395-ELEC050</t>
  </si>
  <si>
    <t xml:space="preserve">CALIBRACIÓN DE SENSORES DE DIAMETRO EN DESENROLLADORES </t>
  </si>
  <si>
    <t>S-395-ELEC051</t>
  </si>
  <si>
    <t>MANDAR A HOME EMPUJADORES DE DESCARGA DE ROLLOS EN SPOOLER 3</t>
  </si>
  <si>
    <t>S-395-ELEC052</t>
  </si>
  <si>
    <t>MANDAR A HOME DESCARGADORES EN MODO MANUAL Y AUTOMÁTICO EN SPOOLER 03</t>
  </si>
  <si>
    <t>S-395-ELEC053</t>
  </si>
  <si>
    <t>MANEJO DE MANIPULADOR DE ROLLOS HMR-TABBI 2 EN MODO MANUAL Y MANTENIMIENTO</t>
  </si>
  <si>
    <t>S-395-ELEC054</t>
  </si>
  <si>
    <t>CAMBIO DE RESISTENCIA EN IRON ROLL TABBI 2</t>
  </si>
  <si>
    <t>S-395-ELEC055</t>
  </si>
  <si>
    <t>MANIPULACIÓN DE BRAZOS DE DESCARGA, MODULO DE CORTE Y BRAZOS DE ENROLLADOR EN MODO MANUAL</t>
  </si>
  <si>
    <t>S-395-ELEC056</t>
  </si>
  <si>
    <t>CAMBIO DE ACTUADOR LINEAL EN GUARDAS TIPO COVER EN CARDAS</t>
  </si>
  <si>
    <t>S-395-ELEC057</t>
  </si>
  <si>
    <t>CAMBIO DE MOTOR DE CONDENSADOR EN MEZCLADORES 1 Y 2</t>
  </si>
  <si>
    <t>S-378-TRM020</t>
  </si>
  <si>
    <t>CAMBIO DE POLEA DE UNIDAD DE CORTE DE SURGE</t>
  </si>
  <si>
    <t>S-378-TRM021</t>
  </si>
  <si>
    <t>CAMBIO DE MÓDULO SPEED COAT</t>
  </si>
  <si>
    <t>S-378-TRM023</t>
  </si>
  <si>
    <t>CAMBIO DE PIEZA BIPARTIDA SEGUIDORA DE LEVA DE 1RO Y 2RO</t>
  </si>
  <si>
    <t>S-378-TRM024</t>
  </si>
  <si>
    <t>LIMPIEZA DE VENTILADORES DE PROCESO</t>
  </si>
  <si>
    <t>Cambio de chumaceras de rodillos peine</t>
  </si>
  <si>
    <t>Cambio de tambor de formación</t>
  </si>
  <si>
    <t>Cambio de cilindros a rodillos de grabado y alisado</t>
  </si>
  <si>
    <t>S-378-USS006</t>
  </si>
  <si>
    <t>Cambio de chumaceras de rodillos de grabado y alisado</t>
  </si>
  <si>
    <t>S-378-USS007</t>
  </si>
  <si>
    <t xml:space="preserve">Cambio de rodamientos del tambor de transferencia </t>
  </si>
  <si>
    <t>Cambio de rodamientos del tambor de formación</t>
  </si>
  <si>
    <t>S-382-ADH002</t>
  </si>
  <si>
    <t>Cambio de chumaceras a rodillo motríz del transportador #1</t>
  </si>
  <si>
    <t>S-382-ADH031</t>
  </si>
  <si>
    <t>Cambio de transportador #1</t>
  </si>
  <si>
    <t>S-382-ADH134</t>
  </si>
  <si>
    <t>Cambio de rodillo tensor y conducido del transportador # 1</t>
  </si>
  <si>
    <t>S-382-ADH141</t>
  </si>
  <si>
    <t>Cambio de banda de transmisión del tambor de transferencia</t>
  </si>
  <si>
    <t>S-382-BF025</t>
  </si>
  <si>
    <t>Cambio de cardán de transportadores</t>
  </si>
  <si>
    <t>S-382-BF044</t>
  </si>
  <si>
    <t>Cambio de banda de transmisión del tambor de formación</t>
  </si>
  <si>
    <t>S-382-BF064</t>
  </si>
  <si>
    <t>Cambio de banda de transmisión principalde rodillos de alisado</t>
  </si>
  <si>
    <t>Cambio de rodamientos a poleas locas y tensoras de la transmisión principal.</t>
  </si>
  <si>
    <t>S-382-CAF050</t>
  </si>
  <si>
    <t>Cambio de chumaceras  de flecha de transmisión a tambor de transferencia</t>
  </si>
  <si>
    <t>S-382-CAF053</t>
  </si>
  <si>
    <t>Cambio de banda de transmisión a rodillo yunque del corte de napa</t>
  </si>
  <si>
    <t>S-382-CI036</t>
  </si>
  <si>
    <t>Cambio de banda de transmisión a rodillo cuchilla del corte de napa</t>
  </si>
  <si>
    <t>S-382-CI037</t>
  </si>
  <si>
    <t>Cambio de Transportador #2</t>
  </si>
  <si>
    <t>S-382-CI042</t>
  </si>
  <si>
    <t>Cambio de rodillo motríz de banda #2</t>
  </si>
  <si>
    <t>S-382-CS017</t>
  </si>
  <si>
    <t>Cambio de rodillo tensor y conducido del transportador # 2</t>
  </si>
  <si>
    <t>S-382-CS026</t>
  </si>
  <si>
    <t>Cambio de banda de espaciado de napa</t>
  </si>
  <si>
    <t>S-382-CS057</t>
  </si>
  <si>
    <t>Cambio de rodillo  motríz de malla de espaciado</t>
  </si>
  <si>
    <t>S-382-EM009</t>
  </si>
  <si>
    <t>Cambio de rodillos conducidos y motríces de la banda de espaciado</t>
  </si>
  <si>
    <t>Cambio de malla del tambor formador</t>
  </si>
  <si>
    <t>Cambio de malla del tambor de transferencia.</t>
  </si>
  <si>
    <t>S-382-EM083</t>
  </si>
  <si>
    <t>Cambio de cilindros de rodillos alimentadores</t>
  </si>
  <si>
    <t>S-382-EM086</t>
  </si>
  <si>
    <t>Calibración de rodillos alimentadores de celulosa</t>
  </si>
  <si>
    <t>S-382-EM087</t>
  </si>
  <si>
    <t>Cambio de chumaceras a molino</t>
  </si>
  <si>
    <t>S-382-EM088</t>
  </si>
  <si>
    <t>S-382-GR275</t>
  </si>
  <si>
    <t>Asignación de claves en celda</t>
  </si>
  <si>
    <t>S-382-GR276</t>
  </si>
  <si>
    <t>SORTER Retirar atorón en celda</t>
  </si>
  <si>
    <t>S-382-GR277</t>
  </si>
  <si>
    <t>Cambio de playo</t>
  </si>
  <si>
    <t>S-382-GR278</t>
  </si>
  <si>
    <t>Alimentación de tarimas</t>
  </si>
  <si>
    <t>S-382-GR279</t>
  </si>
  <si>
    <t>SORTER Estiba a punto de colapsar en Naveta</t>
  </si>
  <si>
    <t>S-382-GR280</t>
  </si>
  <si>
    <t>Descarga de pallets a la salida de emplayadora</t>
  </si>
  <si>
    <t>S-382-ELE278</t>
  </si>
  <si>
    <t>Ajuste, Cambio y calibración de Motor desenrollador Lycras</t>
  </si>
  <si>
    <t>S-382-ELE279</t>
  </si>
  <si>
    <t>Crear Nueva receta celda Robots</t>
  </si>
  <si>
    <t>S-382-ELE288</t>
  </si>
  <si>
    <t>Inspección de sensores celda Robots</t>
  </si>
  <si>
    <t>S-382-ELE281</t>
  </si>
  <si>
    <t>Recuperación de robot cuando colisiona 7600</t>
  </si>
  <si>
    <t>S-382-ELE282</t>
  </si>
  <si>
    <t>Recuperación de robot cuando colisiona 1200</t>
  </si>
  <si>
    <t>S-382-ELE283</t>
  </si>
  <si>
    <t>Modificar Work Object 7600 pick y drop</t>
  </si>
  <si>
    <t>S-382-ELE291</t>
  </si>
  <si>
    <t>Cambio de resistencias y/o RTD a cabezales de adhesivo DYNATEC</t>
  </si>
  <si>
    <t>S-382-ELE284</t>
  </si>
  <si>
    <t>Ajuste de cámara Checker MP25</t>
  </si>
  <si>
    <t>S-382-ELE285</t>
  </si>
  <si>
    <t>Cambio de anillos rozantes unidades de bondeado</t>
  </si>
  <si>
    <t>S-382-ELE286</t>
  </si>
  <si>
    <t>Cambio de resistencias en unidad de panel bonder</t>
  </si>
  <si>
    <t>S-382-ELE287</t>
  </si>
  <si>
    <t>Cambio de drive Kinetix 5700</t>
  </si>
  <si>
    <t>S-382-ELE290</t>
  </si>
  <si>
    <t>Ajuste y calibración de celdas de carga desenrollador panel</t>
  </si>
  <si>
    <t>S-350-MPV034</t>
  </si>
  <si>
    <t>USO DE PRENSA HIDRAULICA</t>
  </si>
  <si>
    <t>S-350-MPV005</t>
  </si>
  <si>
    <t xml:space="preserve">Encendido y operación  de horno eléctrico para limpieza de componentes  de adhesivos </t>
  </si>
  <si>
    <t xml:space="preserve">S-350-CBI002 
</t>
  </si>
  <si>
    <t>Cambio de filos  o cuchillas  a unidad de corte bolsita individual</t>
  </si>
  <si>
    <t>S-350-CMA005</t>
  </si>
  <si>
    <t>Limpieza y reparación de modulo de aplicación  de adhesivo dynatec</t>
  </si>
  <si>
    <t>S-350-MPV033</t>
  </si>
  <si>
    <t>Reparación de unidad de  crimpeado W+D y Pads</t>
  </si>
  <si>
    <t>S-382-OT425</t>
  </si>
  <si>
    <t>Uso de patin Hidraulico</t>
  </si>
  <si>
    <t>S-378-OT036</t>
  </si>
  <si>
    <t>S-382-EM091</t>
  </si>
  <si>
    <t>Validación de rotary de CAF</t>
  </si>
  <si>
    <t>S-395-MEC028</t>
  </si>
  <si>
    <t>MANTENIMIENTO E INSPECCION A RESTRICTORES Y PLATAFORMAS DE ANDEN TNT</t>
  </si>
  <si>
    <t>S-378-OT038</t>
  </si>
  <si>
    <t>Uso de patín hidráulico</t>
  </si>
  <si>
    <t>395-CDT001</t>
  </si>
  <si>
    <t>OPERACIÓN DE DESFIBRADORA CADETTE</t>
  </si>
  <si>
    <t>S-343-CCE001</t>
  </si>
  <si>
    <t>CAMBIO DE CLAVE Y/O CONTEO EN EMBOLSADORA</t>
  </si>
  <si>
    <t>S-384-CDK001</t>
  </si>
  <si>
    <t>Cambio de dosificador K-tron</t>
  </si>
  <si>
    <t>S-702-VIG013</t>
  </si>
  <si>
    <t>INSPECCION DE TRACTO CAMION Y REMOLQUE C-TPAT</t>
  </si>
  <si>
    <t>S-702-VIG014</t>
  </si>
  <si>
    <t>Atención de visitas gubernamentales</t>
  </si>
  <si>
    <t>S-382-EM092</t>
  </si>
  <si>
    <t>Calibración de la cuchilla portería de cintas</t>
  </si>
  <si>
    <t>S-501-LP062</t>
  </si>
  <si>
    <t>Determinación de resistencia de sellado de elásticos en mascarillas</t>
  </si>
  <si>
    <t>S-378-OT040</t>
  </si>
  <si>
    <t>S-378-EMP012</t>
  </si>
  <si>
    <t>Faseo de posición vertical de entrada de producto a las paletas del stacker.</t>
  </si>
  <si>
    <t>S-378-USS004</t>
  </si>
  <si>
    <t xml:space="preserve">Operación de equipo de ultrasonido </t>
  </si>
  <si>
    <t>S-378-CAF006</t>
  </si>
  <si>
    <t>Colocar teflón a la barra de salida del CAF</t>
  </si>
  <si>
    <t>Cambio de filo de unidad de corte final</t>
  </si>
  <si>
    <t>S-378-STK002</t>
  </si>
  <si>
    <t>Cambio de bandas del stacker</t>
  </si>
  <si>
    <t>S-382-FP037</t>
  </si>
  <si>
    <t>Cambio de bandas de transmisión del stacker</t>
  </si>
  <si>
    <t>S-382-FP048</t>
  </si>
  <si>
    <t>Cambio de Conteos LBV3 PA04</t>
  </si>
  <si>
    <t>S-382-FR015</t>
  </si>
  <si>
    <t>Cambio de buchacas en la empacadora LBV3 -PA-04</t>
  </si>
  <si>
    <t>S-382-FR061</t>
  </si>
  <si>
    <t>Cambio de aceite del PD Blower</t>
  </si>
  <si>
    <t>S-382-FR063</t>
  </si>
  <si>
    <t>Cambio de bandas del PD Blower</t>
  </si>
  <si>
    <t>S-382-FR067</t>
  </si>
  <si>
    <t>Cambio de filtros de SAM</t>
  </si>
  <si>
    <t>S-382-FR122</t>
  </si>
  <si>
    <t>CAMBIO DE COPLE DE TRANSMISIÓN A BANDA DE ESPACIADO DE NAPA</t>
  </si>
  <si>
    <t>S-382-FR123</t>
  </si>
  <si>
    <t>CAMBIO DE GRASA A RODAMIENTOS DE MOLINO</t>
  </si>
  <si>
    <t>S-382-SPB014</t>
  </si>
  <si>
    <t xml:space="preserve">DESTAPAR MOLINO </t>
  </si>
  <si>
    <t>S-382-ST028</t>
  </si>
  <si>
    <t>CAMBIO DE PISTONES DE ALIMENTADORES DE CELULOSA</t>
  </si>
  <si>
    <t>S-382-ST030</t>
  </si>
  <si>
    <t>LIMPIEZA A VENTILADOR DE FORMACIÓN 1</t>
  </si>
  <si>
    <t>S-386-VFL006</t>
  </si>
  <si>
    <t>LIMPIEZA DE FILTRO DEL MEZCLADOR DE PELLETS</t>
  </si>
  <si>
    <t>S-386-VFL007</t>
  </si>
  <si>
    <t>LIMPIEZA DE TOLVA INFERIOR Y TOLVA MEZCLADORA</t>
  </si>
  <si>
    <t>S-386-TMP001</t>
  </si>
  <si>
    <t>TRASLADO DE MATERIA PRIMA ENTRE ÁREAS</t>
  </si>
  <si>
    <t>S-382-ST031</t>
  </si>
  <si>
    <t>Cambio de ensamble de intensificador de flor</t>
  </si>
  <si>
    <t>S-382-ST032</t>
  </si>
  <si>
    <t>MANTENIMIENTO DE ENSAMBLE INTENSIFICADOR FLOW</t>
  </si>
  <si>
    <t>S-382-ST033</t>
  </si>
  <si>
    <t>CALIBRACIÓN DE TACONES DE PEGADO DE CINTAS</t>
  </si>
  <si>
    <t>S-378-CIN005</t>
  </si>
  <si>
    <t>Poner a tiempo tacones de pegado de cintas</t>
  </si>
  <si>
    <t>S-350-ASC001</t>
  </si>
  <si>
    <t>AJUSTE DE SENSOR CILINDRO ROGATI</t>
  </si>
  <si>
    <t>S-383-CIN101</t>
  </si>
  <si>
    <t>AJUSTE DE RODAJAS DE PEGADO DE CINTA</t>
  </si>
  <si>
    <t>S-395-ELEC058</t>
  </si>
  <si>
    <t>REPARACIÓN DE ALUMBRADO CON PLATAFORMA HIDRAULICA</t>
  </si>
  <si>
    <t>S-386-EDR001</t>
  </si>
  <si>
    <t>ENHEBRADO DE GUIA DE SPOOL DESPUÉS DE RUPTURA SPOOLER 3</t>
  </si>
  <si>
    <t>Cambio de posición de pockets del tambor de formación</t>
  </si>
  <si>
    <t>S-383-CEI001</t>
  </si>
  <si>
    <t>Calibración del rodillo de grabado</t>
  </si>
  <si>
    <t>S-383-CI082</t>
  </si>
  <si>
    <t>CAMBIO DE CHUMACERAS DE S-WRAP DE LINER Y POLIETILENO</t>
  </si>
  <si>
    <t>S-383-CI083</t>
  </si>
  <si>
    <t>CAMBIO DE RODILLO AHULADO DE COMBINACIÓN Y SELLADO DE CINTAS.</t>
  </si>
  <si>
    <t>CAMBIO DE GRADO DE CINTAS</t>
  </si>
  <si>
    <t>CALIBRACIÓN DE TACONES DE PEGADO DE CINTA</t>
  </si>
  <si>
    <t>S-383-CS053</t>
  </si>
  <si>
    <t>Cambio de pistón de rodillos de primer jalón</t>
  </si>
  <si>
    <t>S-383-DSN002</t>
  </si>
  <si>
    <t>Calibración de rodillos de primer jalón.</t>
  </si>
  <si>
    <t>S-383-FP055</t>
  </si>
  <si>
    <t>Cambio de rodamientos o rodillos de primer jalón</t>
  </si>
  <si>
    <t>Cambio de paletas del Stacker</t>
  </si>
  <si>
    <t>Cambio de la bandas Verdes del Stacker</t>
  </si>
  <si>
    <t>S-343-RYE001</t>
  </si>
  <si>
    <t>PALETIZADO DE TARIMAS DE PRODUCTO TERMINADO TOALLA</t>
  </si>
  <si>
    <t>S-343-GE054</t>
  </si>
  <si>
    <t>ESTIBADO DE PALLETS CAJILLA</t>
  </si>
  <si>
    <t>S-343-RYE003</t>
  </si>
  <si>
    <t>ACARREO DE TARIMAS AL ALMACEN DE PT</t>
  </si>
  <si>
    <t>S-343-RYE004</t>
  </si>
  <si>
    <t>ENTREGA DE PRODUCTO AL ALMACEN DE MP</t>
  </si>
  <si>
    <t>S-343-RYE005</t>
  </si>
  <si>
    <t>CAMBIO DE BOLSA DE RECORTE</t>
  </si>
  <si>
    <t>S-343-RYE006</t>
  </si>
  <si>
    <t>ACARREO DE BOLSA DE RECORTE A LA BASURA</t>
  </si>
  <si>
    <t>S-343-RYE007</t>
  </si>
  <si>
    <t>RECOLECCION DE RECORTE DE BOLSA DE LAVADORA Nº10</t>
  </si>
  <si>
    <t>S-343-RYE008</t>
  </si>
  <si>
    <t>CAMBIO DE BOLSA DE RECORTE DE POLI AREA DE JOAS</t>
  </si>
  <si>
    <t>S-343-RYE009</t>
  </si>
  <si>
    <t xml:space="preserve">LIMPIEZA DE AREAS COMUNES	</t>
  </si>
  <si>
    <t>S-350-DAS001</t>
  </si>
  <si>
    <t>DESARMADO Y ARMADO DE STACK DE ULTRASONIDO</t>
  </si>
  <si>
    <t>S-382-OT426</t>
  </si>
  <si>
    <t>Traslado de materiales en Patín Hidráulico</t>
  </si>
  <si>
    <t>S-702-JAR001</t>
  </si>
  <si>
    <t>CORTE  DE  PASTO CON TRACTOR</t>
  </si>
  <si>
    <t>S-702-JAR002</t>
  </si>
  <si>
    <t>Uso de cortadora de setos</t>
  </si>
  <si>
    <t>S-350-CTR001</t>
  </si>
  <si>
    <t>CAMBIO DE TAMBOR REPICHT</t>
  </si>
  <si>
    <t>S-350-CTF001</t>
  </si>
  <si>
    <t>Cambio de tambor de formación Nocturna</t>
  </si>
  <si>
    <t>S-350- CFC001</t>
  </si>
  <si>
    <t>CAMBIO DE FILO A CUCHILLAS DE CORTE  HOOK LOOP</t>
  </si>
  <si>
    <t>S-350-CFD001</t>
  </si>
  <si>
    <t>Cambio de flechas en desenrollador de material,  de 3"  y 6 3/4" de diametro</t>
  </si>
  <si>
    <t>S-350-UPE001</t>
  </si>
  <si>
    <t>Uso de pantín electro-hidráhulico para cambio de grado</t>
  </si>
  <si>
    <t>S-350-MBP001</t>
  </si>
  <si>
    <t>Limpieza y mantenimiento a bombas PIAB</t>
  </si>
  <si>
    <t>S-350-CED001</t>
  </si>
  <si>
    <t>Cambio de engranes a banda de detector de metales</t>
  </si>
  <si>
    <t>S-350-CZR001</t>
  </si>
  <si>
    <t>Cambio de zapatos a repich de tabbi</t>
  </si>
  <si>
    <t>S-395-MEC030</t>
  </si>
  <si>
    <t>CAMBIO DE YUNQUES PARA CORTADORES SPOOLER</t>
  </si>
  <si>
    <t>S-395-MEC031</t>
  </si>
  <si>
    <t>CAMBIO DE MODULO LINEAL EN CARROS TRASVERSALES</t>
  </si>
  <si>
    <t>S-702-VIG015</t>
  </si>
  <si>
    <t>Registro de activación de tablero notifier contra incendio y sísmico</t>
  </si>
  <si>
    <t>S-702-VIG016</t>
  </si>
  <si>
    <t>Control de ingreso de contratistas</t>
  </si>
  <si>
    <t>S-702-VIG017</t>
  </si>
  <si>
    <t>Despacho de Taxis</t>
  </si>
  <si>
    <t>S-702-VIG018</t>
  </si>
  <si>
    <t>Contestar telefono de caseta #1</t>
  </si>
  <si>
    <t>S-702-VIG019</t>
  </si>
  <si>
    <t>Entrada de visitantes y proveedores a planta.</t>
  </si>
  <si>
    <t>S-702-VIG020</t>
  </si>
  <si>
    <t>Movimiento de furgones con track mobile.</t>
  </si>
  <si>
    <t>S-702-VIG005</t>
  </si>
  <si>
    <t>Recorrido rondinero en perimetrales de la planta.</t>
  </si>
  <si>
    <t>S-702-VIG022</t>
  </si>
  <si>
    <t>Control de vehículos utilitarios.</t>
  </si>
  <si>
    <t>S-702-VIG023</t>
  </si>
  <si>
    <t>Salida de ofertas y producto de venta a empleados.</t>
  </si>
  <si>
    <t>S-702-VIG024</t>
  </si>
  <si>
    <t>Permisode entrada y salida</t>
  </si>
  <si>
    <t>S-702-VIG025</t>
  </si>
  <si>
    <t>Inspección de casetas por guardia al ingreso de turno.</t>
  </si>
  <si>
    <t>S-702-VIG026</t>
  </si>
  <si>
    <t>Control de entrada y salida de herramienta contratistas.</t>
  </si>
  <si>
    <t>S-702-VIG027</t>
  </si>
  <si>
    <t>Recepción de llamada en teléfono de emergencia (Telefono Rojo Ext: 4444)</t>
  </si>
  <si>
    <t>S-702-VIG028</t>
  </si>
  <si>
    <t>Salida de unidades de Producto Terminado con custodia.</t>
  </si>
  <si>
    <t>S-702-VIG029</t>
  </si>
  <si>
    <t>Registro de transportes en bodega Xhala.</t>
  </si>
  <si>
    <t>S-702-VIG030</t>
  </si>
  <si>
    <t>Recibo, entrega y salida de paquetería o correo.</t>
  </si>
  <si>
    <t>S-382-ELE293</t>
  </si>
  <si>
    <t>Calibracion de Auto tara y Auto Feed Factor del sistema Ktron</t>
  </si>
  <si>
    <t>S-382-ELE294</t>
  </si>
  <si>
    <t>Calibración de sensores genco analogos y digitales</t>
  </si>
  <si>
    <t>S-602-AMP295</t>
  </si>
  <si>
    <t>Descarga de Sam de Furgon</t>
  </si>
  <si>
    <t>S-383-FR218</t>
  </si>
  <si>
    <t>S-383-FR219</t>
  </si>
  <si>
    <t>S-383-GRAL147</t>
  </si>
  <si>
    <t>S-383-GRAL148</t>
  </si>
  <si>
    <t>Cambio de conchas de unidad de sellado perimetral</t>
  </si>
  <si>
    <t>S-383-MEI001</t>
  </si>
  <si>
    <t>Caalibración de debulker y unidad de sellado perimetral</t>
  </si>
  <si>
    <t>S-383-NA096</t>
  </si>
  <si>
    <t>Caibración de unidad de sellado de canales</t>
  </si>
  <si>
    <t>S-383-SAM008</t>
  </si>
  <si>
    <t>Cambio de pantallas de rotador de inserto</t>
  </si>
  <si>
    <t>S-383-SAM009</t>
  </si>
  <si>
    <t>Ajuste de gaps de rotador de inserto</t>
  </si>
  <si>
    <t>Cambio de pantallas de rodillo take away</t>
  </si>
  <si>
    <t>S-383-SE009</t>
  </si>
  <si>
    <t>Cambio de unidad de chopper</t>
  </si>
  <si>
    <t>Cambio de unidad de corte anátomico final</t>
  </si>
  <si>
    <t>Cambio de unidad de ultrasonido</t>
  </si>
  <si>
    <t>S-383-TRA018</t>
  </si>
  <si>
    <t>Cambio de elementos de unidad de ultrasonido</t>
  </si>
  <si>
    <t>S-383-VENT017</t>
  </si>
  <si>
    <t>Cambio de cuchilla de bagger HCH</t>
  </si>
  <si>
    <t>S-383-VENT018</t>
  </si>
  <si>
    <t>Cambio de mordazas de sellado de bagger HCH</t>
  </si>
  <si>
    <t>S-386-CIN001</t>
  </si>
  <si>
    <t>Cambio de dado de aplicaciónes de contacto</t>
  </si>
  <si>
    <t>S-386-CIN002</t>
  </si>
  <si>
    <t>Cambio de posiciones de aplicadores G1 y G2</t>
  </si>
  <si>
    <t>S-378-PAS001</t>
  </si>
  <si>
    <t>S-378-PAS002</t>
  </si>
  <si>
    <t>Montaje de rollo de celulosa</t>
  </si>
  <si>
    <t>S-378-PAS003</t>
  </si>
  <si>
    <t>Desatascar molino de celulosa</t>
  </si>
  <si>
    <t>S-378-PAS004</t>
  </si>
  <si>
    <t>Montaje de rollos de materiales angostos</t>
  </si>
  <si>
    <t>S-378-PAS005</t>
  </si>
  <si>
    <t>Preparación de empalmes de materiales</t>
  </si>
  <si>
    <t>S-378-PAS006</t>
  </si>
  <si>
    <t>Limpieza a unidad de sellado de canales</t>
  </si>
  <si>
    <t>S-378-PAS007</t>
  </si>
  <si>
    <t>Limpieza a unidades de compresión de borra</t>
  </si>
  <si>
    <t>S-378-PAS008</t>
  </si>
  <si>
    <t>Limpieza a unidad de corte anátomico de napa</t>
  </si>
  <si>
    <t>S-378-PAS009</t>
  </si>
  <si>
    <t>Limpieza a unidad de surge</t>
  </si>
  <si>
    <t>S-378-PAS010</t>
  </si>
  <si>
    <t>Limpieza a cajas de vacío de conveyor</t>
  </si>
  <si>
    <t>S-378-PAS011</t>
  </si>
  <si>
    <t>Limpieza a slitters</t>
  </si>
  <si>
    <t>S-378-PAS012</t>
  </si>
  <si>
    <t>Enhebrado de licras</t>
  </si>
  <si>
    <t>S-378-PAS013</t>
  </si>
  <si>
    <t>Enhebrado de guías de materiales</t>
  </si>
  <si>
    <t>S-378-PAS014</t>
  </si>
  <si>
    <t>Purga de aplicadores de adhesivo</t>
  </si>
  <si>
    <t>S-378-PAS015</t>
  </si>
  <si>
    <t>Limpieza de aplicadores de adhesivos</t>
  </si>
  <si>
    <t>S-378-PAS016</t>
  </si>
  <si>
    <t>Montaje de rollos de paneles</t>
  </si>
  <si>
    <t>S-378-PAS017</t>
  </si>
  <si>
    <t>Limpieza de la unidad de chopper</t>
  </si>
  <si>
    <t>S-378-PAS018</t>
  </si>
  <si>
    <t>Limpieza a unidad de corte anátomico final</t>
  </si>
  <si>
    <t>S-378-PAS019</t>
  </si>
  <si>
    <t>Limpieza a unidad de ultrasonido</t>
  </si>
  <si>
    <t>S-378-PAS020</t>
  </si>
  <si>
    <t>Desatascar unidades de corte</t>
  </si>
  <si>
    <t>S-378-PAS021</t>
  </si>
  <si>
    <t>S-378-PAS022</t>
  </si>
  <si>
    <t>Restablecer stacker y bagger</t>
  </si>
  <si>
    <t>S-378-PAS023</t>
  </si>
  <si>
    <t>Alimentar bolsa a bagger</t>
  </si>
  <si>
    <t>S-378-PAS024</t>
  </si>
  <si>
    <t>Operación de elevador de corrugados</t>
  </si>
  <si>
    <t>S-378-PAS025</t>
  </si>
  <si>
    <t>Operación de elevador de materiales</t>
  </si>
  <si>
    <t>S-378-PAS026</t>
  </si>
  <si>
    <t>Operación de báscula y detector de metales</t>
  </si>
  <si>
    <t>S-378-ELE001</t>
  </si>
  <si>
    <t>Monitoreo de fallas, cambio y/o restablecimiento de equipos en tableros eléctricos energizados</t>
  </si>
  <si>
    <t>S-378-ELE002</t>
  </si>
  <si>
    <t>S-378-ELE003</t>
  </si>
  <si>
    <t>S-378-ELE004</t>
  </si>
  <si>
    <t>Mantenimiento y/o inspección planeada a puertas automáticas Kelly</t>
  </si>
  <si>
    <t>S-378-ELE006</t>
  </si>
  <si>
    <t>Forzar Señales, Actuadores y Elementos en movimiento desde programa o en forma manual</t>
  </si>
  <si>
    <t>S-378-ELE007</t>
  </si>
  <si>
    <t>Restablecer interruptor de subestaciones cuando se botan</t>
  </si>
  <si>
    <t>S-378-ELE008</t>
  </si>
  <si>
    <t>Cambio de servomotores</t>
  </si>
  <si>
    <t>S-378-ELE009</t>
  </si>
  <si>
    <t>S-378-ELE010</t>
  </si>
  <si>
    <t>Mantenimiento preventivo a tableros eléctricos desenergizados</t>
  </si>
  <si>
    <t>S-378-ELE011</t>
  </si>
  <si>
    <t>S-378-ELE012</t>
  </si>
  <si>
    <t>Mantenimiento preventivo a dispositivos de seguridad</t>
  </si>
  <si>
    <t>S-378-ELE013</t>
  </si>
  <si>
    <t>Mantenimiento preventivo a motores de CA y CD, Revisión y reapriete de conexiones</t>
  </si>
  <si>
    <t>S-378-ELE014</t>
  </si>
  <si>
    <t>S-378-ELE015</t>
  </si>
  <si>
    <t>S-378-ELE016</t>
  </si>
  <si>
    <t xml:space="preserve">Mantenimiento a Instalaciones electricas </t>
  </si>
  <si>
    <t>S-378-ELE017</t>
  </si>
  <si>
    <t>Calibración estática de bascula Varpe y Wipotec</t>
  </si>
  <si>
    <t>S-378-ELE018</t>
  </si>
  <si>
    <t>Ajuste de peso y calibracion de dosificadores de SAM</t>
  </si>
  <si>
    <t>S-378-ELE019</t>
  </si>
  <si>
    <t>Mantenimiento a equipo de aire acondicionado</t>
  </si>
  <si>
    <t>S-378-ELE020</t>
  </si>
  <si>
    <t>Ajuste y calibración detectores de metales</t>
  </si>
  <si>
    <t>S-378-ELE021</t>
  </si>
  <si>
    <t>Revisión y/o cambio de dispositivos electrónicos en máquinas de Incontinencia</t>
  </si>
  <si>
    <t>S-378-ELE022</t>
  </si>
  <si>
    <t>Mantenimiento y Pruebas a Cabezales de Adhesivos</t>
  </si>
  <si>
    <t>S-378-ELE023</t>
  </si>
  <si>
    <t>Mantenimiento a los anillos rozantes de PA05</t>
  </si>
  <si>
    <t>S-378-ELE024</t>
  </si>
  <si>
    <t>Ajuste, cambio y calibración de sensores de Licras DF y TS55 marca BTSR</t>
  </si>
  <si>
    <t>S-378-ELE025</t>
  </si>
  <si>
    <t>Revisión y/o mantenimiento polipasto y elevadores de material</t>
  </si>
  <si>
    <t>S-378-ELE026</t>
  </si>
  <si>
    <t>Cambio, calibración de controles de temperatura y mordazas de sellado de embolsadora</t>
  </si>
  <si>
    <t>S-378-ELE027</t>
  </si>
  <si>
    <t>Tirar residuos peligrosos o chatarra, trasladar equipos al cuarto motores y área ensambles.</t>
  </si>
  <si>
    <t>S-378-ELE028</t>
  </si>
  <si>
    <t xml:space="preserve">Restablecer maquinas para arranque despues de paro programado y/o día festivo  </t>
  </si>
  <si>
    <t>S-378-ELE029</t>
  </si>
  <si>
    <t>Cambiar recetas y ajustar herramientas en sistemas de visión</t>
  </si>
  <si>
    <t>S-378-ELE030</t>
  </si>
  <si>
    <t>Asegurar punto muerto (energía cero) en máquinas y equipo</t>
  </si>
  <si>
    <t>S-378-ELE031</t>
  </si>
  <si>
    <t>Cambiar, configurar y escanear/probar generadores y convertidores de ultrasonido</t>
  </si>
  <si>
    <t>S-378-ELE032</t>
  </si>
  <si>
    <t>S-378-ELE033</t>
  </si>
  <si>
    <t>Mantenimiento básico a codificador Hitachi, Metronic, Rottweil</t>
  </si>
  <si>
    <t>S-378-ELE034</t>
  </si>
  <si>
    <t>S-378-ELE035</t>
  </si>
  <si>
    <t>S-378-ELE036</t>
  </si>
  <si>
    <t>Restablecimiento, cambio de receta de Embolsadora y Stacker PA05</t>
  </si>
  <si>
    <t>S-378-ELE037</t>
  </si>
  <si>
    <t>Cambio de unidad de ultrasonido en cambio de grado PA05</t>
  </si>
  <si>
    <t>S-378-MPD001</t>
  </si>
  <si>
    <t>Inspección a máquina y ventiladores con lámpara estroboscópica y cámara termografica</t>
  </si>
  <si>
    <t>S-378-MPD002</t>
  </si>
  <si>
    <t>Inspección a tableros eléctricos con cámara termografica</t>
  </si>
  <si>
    <t>S-378-MPD003</t>
  </si>
  <si>
    <t>Inspección de vibración a ventiladores y molinos con equipo DigivibeMX M20</t>
  </si>
  <si>
    <t>S-343-GE001</t>
  </si>
  <si>
    <t>Operación y traslado de brazo articulado o equipo móvil "GENIE"</t>
  </si>
  <si>
    <t>S-350-COR100</t>
  </si>
  <si>
    <t>MONTAJE DE ROLLO MAESTRO Y ENHEBRADO DE GUÍA EN CORTADORA ELITE CAMERON</t>
  </si>
  <si>
    <t>S-350-COR101</t>
  </si>
  <si>
    <t>BAJAR Y SUBIR FLECHAS PORTA BOBINAS CAMERON</t>
  </si>
  <si>
    <t>S-350-COR102</t>
  </si>
  <si>
    <t>RE EMBOBINAD DE ROLLOS</t>
  </si>
  <si>
    <t>S-350-COR103</t>
  </si>
  <si>
    <t xml:space="preserve">ARMADO DE PALLETS Y TRASLADO AL ÁREA DE ALMACENAMIENTO </t>
  </si>
  <si>
    <t>DESATASCAR TAMBOR DE FORMACION</t>
  </si>
  <si>
    <t>CAMBIO DE PERFUME</t>
  </si>
  <si>
    <t>S-343-LFE002</t>
  </si>
  <si>
    <t>LIMPIEZA A FILTROS DE EMBOLSADORA</t>
  </si>
  <si>
    <t>SURTIR BOLSA COLECTIVA A LA LINEA</t>
  </si>
  <si>
    <t>CAMBIO DE TEFLONES A DEDOS ABRIDORES</t>
  </si>
  <si>
    <t>TRASLADO Y ACOMODO DE MATERIALES SURTIDOS POR MATERIA PRIMA</t>
  </si>
  <si>
    <t>S-343-LUB001</t>
  </si>
  <si>
    <t>LLENADO DE SISTEMA DE  LUBRICACIÓN CON ACEITE</t>
  </si>
  <si>
    <t>S-343-GE058</t>
  </si>
  <si>
    <t>ENTREGA DE DEVOLUCIONES Y MATERIAL RECHAZADO AL ALMACEN</t>
  </si>
  <si>
    <t>S-343-CB039</t>
  </si>
  <si>
    <t>CAMBIO DE FLECHAS DESENRROLLADORAS DE MATERIAL DE 3'' A 6 3/4'' O 6 3/4'' A 3''</t>
  </si>
  <si>
    <t>S-343-GE059</t>
  </si>
  <si>
    <t>SACAR RECORTE DE TABBI DE COLECTOR</t>
  </si>
  <si>
    <t>S-343-GE067</t>
  </si>
  <si>
    <t>LUBRICACION DE UNIDADES DE CORTES RECTOS</t>
  </si>
  <si>
    <t>S-343-CR039</t>
  </si>
  <si>
    <t>CAMBIO DE CINTA A SELLADORAS DE CORRUGADOS</t>
  </si>
  <si>
    <t>S-343-LFE003</t>
  </si>
  <si>
    <t>LIMPIEZA A FILTROS DE BOMBAS PIAB</t>
  </si>
  <si>
    <t>S-343-EM0389</t>
  </si>
  <si>
    <t>ALIMENTACIÓN DE CADENA DE BOLSA A CADENA DE WICKETS</t>
  </si>
  <si>
    <t>S-343-GE062</t>
  </si>
  <si>
    <t>LLENADO  DE CAJILLA Y ESTIBADO DE PALLET</t>
  </si>
  <si>
    <t>S-343-GE061</t>
  </si>
  <si>
    <t>SACAR RECORTE DE JAULA Y TLASLADO</t>
  </si>
  <si>
    <t>S-343-GE063</t>
  </si>
  <si>
    <t>LIMPIEZA A CUARTO DE VENTILADORES</t>
  </si>
  <si>
    <t>DESATASCAR TAMBOR DE FORMACIÓN</t>
  </si>
  <si>
    <t>S-343-CR040</t>
  </si>
  <si>
    <t>DESATASCAR SELLADORA DE CORRUGADOS</t>
  </si>
  <si>
    <t>S-343-GE064</t>
  </si>
  <si>
    <t>AJUSTE DE POSICION DEL ROTADOR (ROTADOR - REPITCH, TAMBOR TRANSFERENCIA - ROTADOR).</t>
  </si>
  <si>
    <t>S-343-GE065</t>
  </si>
  <si>
    <t>CAMBIO DE ZAPATOS DEL ROTADOR</t>
  </si>
  <si>
    <t>S-343-GE066</t>
  </si>
  <si>
    <t>PONER A TIEMPO BRAZOS DE REPITCH DE TABBI</t>
  </si>
  <si>
    <t>S-386-FOR031</t>
  </si>
  <si>
    <t>INSPECCIÓN PLANEADA A POLIPASTOS</t>
  </si>
  <si>
    <t>S-350-MRT001</t>
  </si>
  <si>
    <t>MANTENIMIENTO Y REAFILADO DE TIJERAS</t>
  </si>
  <si>
    <t>S-353-ELE066</t>
  </si>
  <si>
    <t xml:space="preserve">CAMBIO DE TURBINA DE ALTO VACÍO </t>
  </si>
  <si>
    <t>S-343-GE069</t>
  </si>
  <si>
    <t>Limpieza a cabezales de adhesivo.</t>
  </si>
  <si>
    <t>Realizar cero mecánico de Bladefolder MP-22</t>
  </si>
  <si>
    <t>S-386-CRR001</t>
  </si>
  <si>
    <t>CARGA DE ROLLO MAESTRO A DESENROLLADOR CON ROBOT IRB 7600</t>
  </si>
  <si>
    <t>S-386-DSR001</t>
  </si>
  <si>
    <t>DESCARGA DE SPOOLS DE ENROLLADOR CON ROBOT IRB 7600</t>
  </si>
  <si>
    <t>S-382-PNF267</t>
  </si>
  <si>
    <t>PNF Mantenimiento Conveyor Folding Conveyor</t>
  </si>
  <si>
    <t>S-382-WEA259</t>
  </si>
  <si>
    <t>Cambio y calibración de zapatos de Oscar Roll</t>
  </si>
  <si>
    <t>S-378-ELE038</t>
  </si>
  <si>
    <t>Mantenimiento a unidades de enfriamiento</t>
  </si>
  <si>
    <t>S-378-ELE039</t>
  </si>
  <si>
    <t>Mantenimiento a unidad de corte por agua</t>
  </si>
  <si>
    <t>S-378-ELE040</t>
  </si>
  <si>
    <t>Mantenimiento a carros elevadores de material.</t>
  </si>
  <si>
    <t>S-378-OT041</t>
  </si>
  <si>
    <t>Cambio de cinta burbuja al rodillo de combinacion</t>
  </si>
  <si>
    <t>S-378-OT042</t>
  </si>
  <si>
    <t>Estibado de corrugado en el area de empaque</t>
  </si>
  <si>
    <t>S-378-OT043</t>
  </si>
  <si>
    <t>S-378-OT044</t>
  </si>
  <si>
    <t>Uso de carrito elevador de materiales</t>
  </si>
  <si>
    <t>S-395-ELEC059</t>
  </si>
  <si>
    <t>Manejo de funciones manuales y automaticas de ROBOT de Carga Y Descarga de rollos spooler 01</t>
  </si>
  <si>
    <t>S-395-ELEC060</t>
  </si>
  <si>
    <t>Mandar a Home ROBOT de Carga y descarga de rollos en spooler01</t>
  </si>
  <si>
    <t>S-395-ELEC061</t>
  </si>
  <si>
    <t>Restablecimiento de ROBOT de Carga y descarga por colision en Spooler01</t>
  </si>
  <si>
    <t>S-395-ELEC062</t>
  </si>
  <si>
    <t>Restablecimiento de celda Robotica de sistema de seguridad en spooler01</t>
  </si>
  <si>
    <t>S-395-ELEC063</t>
  </si>
  <si>
    <t>Manejo de funciones manuales y automaticas de paletizadora Acelli TABBI</t>
  </si>
  <si>
    <t>S-395-ELEC064</t>
  </si>
  <si>
    <t>Configuracion de IP a modulos de comunicación CPX.FESTO , POINT I/O Allen Bradley</t>
  </si>
  <si>
    <t>S-507-SOR001</t>
  </si>
  <si>
    <t>SORTER Cambio de rodillos y zapatas del sorter</t>
  </si>
  <si>
    <t>S-382-TRANS261</t>
  </si>
  <si>
    <t xml:space="preserve">Cambio de ensambles desviadores del sorter </t>
  </si>
  <si>
    <t>S-382-TRANS262</t>
  </si>
  <si>
    <t>Engrapado de banda de transporte</t>
  </si>
  <si>
    <t>S-382-TRANS263</t>
  </si>
  <si>
    <t>Cambio de catarinas de transportador de banda blanca MP-25</t>
  </si>
  <si>
    <t>S-382-EMP100</t>
  </si>
  <si>
    <t>Desatascar embolsadora HCH</t>
  </si>
  <si>
    <t>S-386-FOR105</t>
  </si>
  <si>
    <t>Calaiabración de corte de cinta</t>
  </si>
  <si>
    <t>S-501-LNT001</t>
  </si>
  <si>
    <t>Verificación de permeametro</t>
  </si>
  <si>
    <t>S-386-FOR106</t>
  </si>
  <si>
    <t>Add-on perfume</t>
  </si>
  <si>
    <t>S-382-OR269</t>
  </si>
  <si>
    <t>Armado de fieltro lubricador</t>
  </si>
  <si>
    <t>S-382-WEA260</t>
  </si>
  <si>
    <t>Cambio de módulo BOXDRIVE</t>
  </si>
  <si>
    <t>S-382-OR270</t>
  </si>
  <si>
    <t>Calibración de Rotary Oreja Trasera</t>
  </si>
  <si>
    <t>S-382-OR271</t>
  </si>
  <si>
    <t>Cambio de Rotary Oreja Trasera</t>
  </si>
  <si>
    <t>S-386-FOR107</t>
  </si>
  <si>
    <t xml:space="preserve">Abrir molino, cambio y calibración de barra rompedora, cambio de fieltros. </t>
  </si>
  <si>
    <t>S-386-NAP001</t>
  </si>
  <si>
    <t>Subir y bajar tambor de formación del rack</t>
  </si>
  <si>
    <t>S-395-MEC032</t>
  </si>
  <si>
    <t>CAMBIO DE GRADO EN MÁQUINA TABBI</t>
  </si>
  <si>
    <t>S-382-ELE295</t>
  </si>
  <si>
    <t>Proceso de identificacion de diaperfeeders y sensores de licras MP25</t>
  </si>
  <si>
    <t>S-382-ELE296</t>
  </si>
  <si>
    <t>Reparacion y sintonizacion de servomotores</t>
  </si>
  <si>
    <t>S-382-ELE297</t>
  </si>
  <si>
    <t>Cambio de IP a modulos de comunicacion ethernet Poin IO 1734 AENT</t>
  </si>
  <si>
    <t>S-382-ELE298</t>
  </si>
  <si>
    <t>Cambio de servomotor de modelo diferente en maquina MP25</t>
  </si>
  <si>
    <t>S-</t>
  </si>
  <si>
    <t>Enhebrado de AFL/Poly</t>
  </si>
  <si>
    <t>S-386-FOR010</t>
  </si>
  <si>
    <t>S-378-ODM001</t>
  </si>
  <si>
    <t>S-378-FOR201</t>
  </si>
  <si>
    <t>Montar rollo y hacer empalme de celulosa</t>
  </si>
  <si>
    <t>S-378-FOR202</t>
  </si>
  <si>
    <t xml:space="preserve">Desatascar molino de celulosa </t>
  </si>
  <si>
    <t>S-378-LIC201</t>
  </si>
  <si>
    <t xml:space="preserve">Enhebrado de licras flap, entrepierna y WB </t>
  </si>
  <si>
    <t>S-378-LIC202</t>
  </si>
  <si>
    <t xml:space="preserve">Enhebrado de licras de chasis </t>
  </si>
  <si>
    <t>S-378-FOR203</t>
  </si>
  <si>
    <t xml:space="preserve">Enhebrado de guía de barrier y spacer o envoltura en cambio de grado </t>
  </si>
  <si>
    <t>S-378-FOR204</t>
  </si>
  <si>
    <t>Montar saco de SAM</t>
  </si>
  <si>
    <t>S-382-GR282</t>
  </si>
  <si>
    <t>GRAL Re-empaque y Co- empaquede pañal a granel de carros</t>
  </si>
  <si>
    <t>S-602-AMP296</t>
  </si>
  <si>
    <t>Recepción, acomodo y traslado de bolsas en racks</t>
  </si>
  <si>
    <t>S-378-ADH015</t>
  </si>
  <si>
    <t>S-378-INS008</t>
  </si>
  <si>
    <t>Cambio de yunque, cambio y ajuste de cuchilla de slitter de flaps y bsl</t>
  </si>
  <si>
    <t>S-702-JAR003</t>
  </si>
  <si>
    <t>CORTE DE PASTO Y/O DESORILLADO CON DESBROZADORA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</si>
</sst>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dd/mm/yyyy;@"/>
  </numFmts>
  <fonts count="42"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rial Nova Light"/>
      <family val="2"/>
    </font>
    <font>
      <sz val="22"/>
      <color theme="1"/>
      <name val="Arial Black"/>
      <family val="2"/>
    </font>
    <font>
      <sz val="10"/>
      <name val="Arial"/>
      <family val="2"/>
    </font>
    <font>
      <sz val="14"/>
      <color theme="0"/>
      <name val="Arial Black"/>
      <family val="2"/>
    </font>
    <font>
      <sz val="12"/>
      <color theme="0"/>
      <name val="Arial Black"/>
      <family val="2"/>
    </font>
    <font>
      <sz val="11"/>
      <name val="Arial"/>
      <family val="2"/>
    </font>
    <font>
      <b/>
      <sz val="16"/>
      <color theme="0"/>
      <name val="Arial"/>
      <family val="2"/>
    </font>
    <font>
      <b/>
      <sz val="12"/>
      <name val="Arial"/>
      <family val="2"/>
    </font>
    <font>
      <sz val="9"/>
      <name val="Arial"/>
      <family val="2"/>
    </font>
    <font>
      <sz val="9"/>
      <color theme="1"/>
      <name val="Arial"/>
      <family val="2"/>
    </font>
    <font>
      <b/>
      <sz val="24"/>
      <color theme="0"/>
      <name val="Arial"/>
      <family val="2"/>
    </font>
    <font>
      <b/>
      <sz val="24"/>
      <name val="Arial"/>
      <family val="2"/>
    </font>
    <font>
      <sz val="10"/>
      <color theme="0"/>
      <name val="Arial"/>
      <family val="2"/>
    </font>
    <font>
      <b/>
      <sz val="12"/>
      <color theme="0"/>
      <name val="Arial"/>
      <family val="2"/>
    </font>
    <font>
      <b/>
      <u/>
      <sz val="12"/>
      <name val="Arial"/>
      <family val="2"/>
    </font>
    <font>
      <sz val="11"/>
      <color theme="0"/>
      <name val="Arial"/>
      <family val="2"/>
    </font>
    <font>
      <sz val="9"/>
      <color theme="0"/>
      <name val="Arial"/>
      <family val="2"/>
    </font>
    <font>
      <sz val="11"/>
      <color theme="1"/>
      <name val="Aptos SemiBold"/>
      <family val="2"/>
    </font>
    <font>
      <sz val="11"/>
      <color theme="2"/>
      <name val="Aptos Narrow"/>
      <family val="2"/>
      <scheme val="minor"/>
    </font>
    <font>
      <sz val="12"/>
      <color theme="1"/>
      <name val="Aptos Display"/>
      <family val="2"/>
      <scheme val="major"/>
    </font>
    <font>
      <sz val="11"/>
      <color theme="1"/>
      <name val="Aptos Display"/>
      <family val="2"/>
      <scheme val="major"/>
    </font>
    <font>
      <sz val="11"/>
      <color theme="1" tint="0.249977111117893"/>
      <name val="Aptos Narrow"/>
      <family val="2"/>
      <scheme val="minor"/>
    </font>
    <font>
      <b/>
      <sz val="14"/>
      <color theme="0"/>
      <name val="Arial Nova"/>
      <family val="2"/>
    </font>
    <font>
      <b/>
      <sz val="11"/>
      <color theme="1"/>
      <name val="Aptos Display"/>
      <family val="2"/>
      <scheme val="major"/>
    </font>
    <font>
      <sz val="12"/>
      <color theme="1" tint="0.14999847407452621"/>
      <name val="Arial Nova Light"/>
      <family val="2"/>
    </font>
    <font>
      <sz val="22"/>
      <color theme="1" tint="0.249977111117893"/>
      <name val="Arial Black"/>
      <family val="2"/>
    </font>
    <font>
      <b/>
      <sz val="14"/>
      <color theme="1"/>
      <name val="Arial Nova"/>
      <family val="2"/>
    </font>
    <font>
      <sz val="16"/>
      <color theme="1" tint="0.34998626667073579"/>
      <name val="Aptos ExtraBold"/>
      <family val="2"/>
    </font>
    <font>
      <sz val="11"/>
      <color theme="0"/>
      <name val="Aptos Narrow"/>
      <family val="2"/>
      <scheme val="minor"/>
    </font>
    <font>
      <b/>
      <sz val="14"/>
      <color theme="1"/>
      <name val="Aptos Narrow"/>
      <family val="2"/>
      <scheme val="minor"/>
    </font>
    <font>
      <sz val="10"/>
      <name val="Arial Narrow"/>
      <family val="2"/>
    </font>
    <font>
      <sz val="12"/>
      <color theme="1"/>
      <name val="Aptos Narrow"/>
      <family val="2"/>
      <scheme val="minor"/>
    </font>
    <font>
      <b/>
      <sz val="18"/>
      <color theme="1" tint="0.34998626667073579"/>
      <name val="Aptos Narrow"/>
      <family val="2"/>
      <scheme val="minor"/>
    </font>
    <font>
      <b/>
      <sz val="18"/>
      <color theme="1"/>
      <name val="Arial Nova"/>
      <family val="2"/>
    </font>
    <font>
      <sz val="9"/>
      <color theme="1"/>
      <name val="Aptos Display"/>
      <family val="2"/>
      <scheme val="major"/>
    </font>
    <font>
      <sz val="12"/>
      <color theme="0"/>
      <name val="Aptos Narrow"/>
      <family val="2"/>
      <scheme val="minor"/>
    </font>
    <font>
      <b/>
      <sz val="12"/>
      <color theme="1"/>
      <name val="Aptos Narrow"/>
      <family val="2"/>
      <scheme val="minor"/>
    </font>
    <font>
      <b/>
      <sz val="18"/>
      <color theme="0"/>
      <name val="Arial Nova"/>
      <family val="2"/>
    </font>
    <font>
      <sz val="9"/>
      <color theme="1"/>
      <name val="Aptos Narrow"/>
      <family val="2"/>
      <scheme val="minor"/>
    </font>
  </fonts>
  <fills count="35">
    <fill>
      <patternFill patternType="none"/>
    </fill>
    <fill>
      <patternFill patternType="gray125"/>
    </fill>
    <fill>
      <patternFill patternType="solid">
        <fgColor theme="4"/>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5"/>
        <bgColor indexed="64"/>
      </patternFill>
    </fill>
    <fill>
      <patternFill patternType="solid">
        <fgColor theme="0"/>
        <bgColor indexed="64"/>
      </patternFill>
    </fill>
    <fill>
      <patternFill patternType="solid">
        <fgColor theme="3"/>
        <bgColor indexed="64"/>
      </patternFill>
    </fill>
    <fill>
      <patternFill patternType="solid">
        <fgColor rgb="FF15C40C"/>
        <bgColor indexed="64"/>
      </patternFill>
    </fill>
    <fill>
      <patternFill patternType="solid">
        <fgColor rgb="FFC00000"/>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66FF66"/>
        <bgColor indexed="64"/>
      </patternFill>
    </fill>
    <fill>
      <patternFill patternType="solid">
        <fgColor theme="0" tint="-4.9989318521683403E-2"/>
        <bgColor indexed="64"/>
      </patternFill>
    </fill>
    <fill>
      <patternFill patternType="solid">
        <fgColor theme="1"/>
        <bgColor indexed="64"/>
      </patternFill>
    </fill>
    <fill>
      <patternFill patternType="solid">
        <fgColor rgb="FFFFFF99"/>
        <bgColor indexed="64"/>
      </patternFill>
    </fill>
    <fill>
      <patternFill patternType="solid">
        <fgColor rgb="FFFFFFCC"/>
        <bgColor indexed="64"/>
      </patternFill>
    </fill>
    <fill>
      <patternFill patternType="solid">
        <fgColor theme="3" tint="0.749992370372631"/>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rgb="FFFFC000"/>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rgb="FF92D050"/>
        <bgColor indexed="64"/>
      </patternFill>
    </fill>
    <fill>
      <patternFill patternType="solid">
        <fgColor rgb="FF0070C0"/>
        <bgColor indexed="64"/>
      </patternFill>
    </fill>
    <fill>
      <patternFill patternType="solid">
        <fgColor rgb="FF002060"/>
        <bgColor indexed="64"/>
      </patternFill>
    </fill>
    <fill>
      <patternFill patternType="solid">
        <fgColor theme="2" tint="-0.249977111117893"/>
        <bgColor indexed="64"/>
      </patternFill>
    </fill>
    <fill>
      <patternFill patternType="solid">
        <fgColor theme="9"/>
        <bgColor indexed="64"/>
      </patternFill>
    </fill>
    <fill>
      <patternFill patternType="solid">
        <fgColor rgb="FFC89800"/>
        <bgColor indexed="64"/>
      </patternFill>
    </fill>
    <fill>
      <patternFill patternType="solid">
        <fgColor theme="1" tint="0.249977111117893"/>
        <bgColor indexed="64"/>
      </patternFill>
    </fill>
    <fill>
      <patternFill patternType="solid">
        <fgColor theme="1" tint="4.9989318521683403E-2"/>
        <bgColor indexed="64"/>
      </patternFill>
    </fill>
    <fill>
      <patternFill patternType="solid">
        <fgColor theme="3" tint="0.89999084444715716"/>
        <bgColor indexed="64"/>
      </patternFill>
    </fill>
  </fills>
  <borders count="73">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style="thick">
        <color theme="1" tint="0.499984740745262"/>
      </left>
      <right/>
      <top style="thick">
        <color theme="1" tint="0.499984740745262"/>
      </top>
      <bottom style="thick">
        <color theme="1" tint="0.499984740745262"/>
      </bottom>
      <diagonal/>
    </border>
    <border>
      <left/>
      <right/>
      <top style="thick">
        <color theme="1" tint="0.499984740745262"/>
      </top>
      <bottom style="thick">
        <color theme="1" tint="0.499984740745262"/>
      </bottom>
      <diagonal/>
    </border>
    <border>
      <left/>
      <right style="thick">
        <color theme="1" tint="0.499984740745262"/>
      </right>
      <top style="thick">
        <color theme="1" tint="0.499984740745262"/>
      </top>
      <bottom style="thick">
        <color theme="1" tint="0.49998474074526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ck">
        <color theme="1" tint="0.499984740745262"/>
      </bottom>
      <diagonal/>
    </border>
    <border>
      <left style="thick">
        <color theme="1" tint="0.499984740745262"/>
      </left>
      <right/>
      <top style="thick">
        <color theme="1" tint="0.499984740745262"/>
      </top>
      <bottom/>
      <diagonal/>
    </border>
    <border>
      <left/>
      <right/>
      <top style="thick">
        <color theme="1" tint="0.499984740745262"/>
      </top>
      <bottom/>
      <diagonal/>
    </border>
    <border>
      <left/>
      <right style="thick">
        <color theme="1" tint="0.499984740745262"/>
      </right>
      <top style="thick">
        <color theme="1" tint="0.499984740745262"/>
      </top>
      <bottom/>
      <diagonal/>
    </border>
    <border>
      <left style="thick">
        <color theme="1" tint="0.499984740745262"/>
      </left>
      <right/>
      <top/>
      <bottom style="thick">
        <color theme="1" tint="0.499984740745262"/>
      </bottom>
      <diagonal/>
    </border>
    <border>
      <left/>
      <right style="thick">
        <color theme="1" tint="0.499984740745262"/>
      </right>
      <top/>
      <bottom style="thick">
        <color theme="1" tint="0.499984740745262"/>
      </bottom>
      <diagonal/>
    </border>
    <border>
      <left style="thin">
        <color indexed="64"/>
      </left>
      <right/>
      <top/>
      <bottom/>
      <diagonal/>
    </border>
    <border>
      <left/>
      <right style="thin">
        <color auto="1"/>
      </right>
      <top/>
      <bottom/>
      <diagonal/>
    </border>
    <border>
      <left style="medium">
        <color theme="0" tint="-0.14993743705557422"/>
      </left>
      <right style="medium">
        <color theme="0" tint="-0.14993743705557422"/>
      </right>
      <top style="medium">
        <color theme="0" tint="-0.14996795556505021"/>
      </top>
      <bottom style="medium">
        <color theme="0" tint="-0.14996795556505021"/>
      </bottom>
      <diagonal/>
    </border>
    <border>
      <left style="medium">
        <color theme="0" tint="-0.14993743705557422"/>
      </left>
      <right style="medium">
        <color theme="0" tint="-0.14993743705557422"/>
      </right>
      <top style="medium">
        <color theme="0" tint="-0.14996795556505021"/>
      </top>
      <bottom style="medium">
        <color theme="0" tint="-0.14993743705557422"/>
      </bottom>
      <diagonal/>
    </border>
    <border>
      <left style="medium">
        <color theme="0" tint="-0.14993743705557422"/>
      </left>
      <right style="medium">
        <color theme="0" tint="-0.14993743705557422"/>
      </right>
      <top style="medium">
        <color theme="0" tint="-0.14993743705557422"/>
      </top>
      <bottom style="medium">
        <color theme="0" tint="-0.14993743705557422"/>
      </bottom>
      <diagonal/>
    </border>
    <border>
      <left style="medium">
        <color theme="0" tint="-0.14993743705557422"/>
      </left>
      <right style="medium">
        <color theme="0" tint="-0.14993743705557422"/>
      </right>
      <top/>
      <bottom style="medium">
        <color theme="0" tint="-0.14993743705557422"/>
      </bottom>
      <diagonal/>
    </border>
    <border>
      <left style="thick">
        <color theme="1" tint="0.499984740745262"/>
      </left>
      <right style="medium">
        <color theme="0" tint="-0.14993743705557422"/>
      </right>
      <top/>
      <bottom style="medium">
        <color theme="0" tint="-0.14993743705557422"/>
      </bottom>
      <diagonal/>
    </border>
    <border>
      <left style="medium">
        <color theme="0" tint="-0.14993743705557422"/>
      </left>
      <right style="thick">
        <color theme="1" tint="0.499984740745262"/>
      </right>
      <top/>
      <bottom style="medium">
        <color theme="0" tint="-0.14993743705557422"/>
      </bottom>
      <diagonal/>
    </border>
    <border>
      <left style="thick">
        <color theme="1" tint="0.499984740745262"/>
      </left>
      <right style="medium">
        <color theme="0" tint="-0.14993743705557422"/>
      </right>
      <top style="medium">
        <color theme="0" tint="-0.14993743705557422"/>
      </top>
      <bottom style="medium">
        <color theme="0" tint="-0.14993743705557422"/>
      </bottom>
      <diagonal/>
    </border>
    <border>
      <left style="medium">
        <color theme="0" tint="-0.14993743705557422"/>
      </left>
      <right style="thick">
        <color theme="1" tint="0.499984740745262"/>
      </right>
      <top style="medium">
        <color theme="0" tint="-0.14993743705557422"/>
      </top>
      <bottom style="medium">
        <color theme="0" tint="-0.14993743705557422"/>
      </bottom>
      <diagonal/>
    </border>
    <border>
      <left style="thick">
        <color theme="1" tint="0.499984740745262"/>
      </left>
      <right style="medium">
        <color theme="0" tint="-0.14993743705557422"/>
      </right>
      <top style="medium">
        <color theme="0" tint="-0.14993743705557422"/>
      </top>
      <bottom style="thick">
        <color theme="1" tint="0.499984740745262"/>
      </bottom>
      <diagonal/>
    </border>
    <border>
      <left style="medium">
        <color theme="0" tint="-0.14993743705557422"/>
      </left>
      <right style="medium">
        <color theme="0" tint="-0.14993743705557422"/>
      </right>
      <top style="medium">
        <color theme="0" tint="-0.14993743705557422"/>
      </top>
      <bottom style="thick">
        <color theme="1" tint="0.499984740745262"/>
      </bottom>
      <diagonal/>
    </border>
    <border>
      <left style="medium">
        <color theme="0" tint="-0.14993743705557422"/>
      </left>
      <right style="thick">
        <color theme="1" tint="0.499984740745262"/>
      </right>
      <top style="medium">
        <color theme="0" tint="-0.14993743705557422"/>
      </top>
      <bottom style="thick">
        <color theme="1" tint="0.499984740745262"/>
      </bottom>
      <diagonal/>
    </border>
    <border>
      <left style="thick">
        <color theme="1" tint="0.499984740745262"/>
      </left>
      <right style="medium">
        <color theme="0" tint="-0.14996795556505021"/>
      </right>
      <top style="thick">
        <color theme="1" tint="0.499984740745262"/>
      </top>
      <bottom style="thick">
        <color theme="1" tint="0.499984740745262"/>
      </bottom>
      <diagonal/>
    </border>
    <border>
      <left style="thick">
        <color theme="1" tint="0.499984740745262"/>
      </left>
      <right style="medium">
        <color theme="0" tint="-0.14993743705557422"/>
      </right>
      <top style="medium">
        <color theme="0" tint="-0.14996795556505021"/>
      </top>
      <bottom style="medium">
        <color theme="0" tint="-0.14993743705557422"/>
      </bottom>
      <diagonal/>
    </border>
    <border>
      <left style="medium">
        <color theme="0" tint="-0.14993743705557422"/>
      </left>
      <right style="thick">
        <color theme="1" tint="0.499984740745262"/>
      </right>
      <top style="medium">
        <color theme="0" tint="-0.14996795556505021"/>
      </top>
      <bottom style="medium">
        <color theme="0" tint="-0.14993743705557422"/>
      </bottom>
      <diagonal/>
    </border>
    <border>
      <left style="medium">
        <color theme="0" tint="-0.14996795556505021"/>
      </left>
      <right style="medium">
        <color theme="0" tint="-0.14996795556505021"/>
      </right>
      <top style="thick">
        <color theme="1" tint="0.499984740745262"/>
      </top>
      <bottom style="thick">
        <color theme="1" tint="0.499984740745262"/>
      </bottom>
      <diagonal/>
    </border>
    <border>
      <left style="medium">
        <color theme="0" tint="-0.14996795556505021"/>
      </left>
      <right style="thick">
        <color theme="1" tint="0.499984740745262"/>
      </right>
      <top style="thick">
        <color theme="1" tint="0.499984740745262"/>
      </top>
      <bottom style="thick">
        <color theme="1" tint="0.499984740745262"/>
      </bottom>
      <diagonal/>
    </border>
    <border>
      <left style="thick">
        <color theme="1" tint="0.499984740745262"/>
      </left>
      <right style="medium">
        <color theme="0" tint="-0.14996795556505021"/>
      </right>
      <top/>
      <bottom style="medium">
        <color theme="0" tint="-0.14993743705557422"/>
      </bottom>
      <diagonal/>
    </border>
    <border>
      <left style="medium">
        <color theme="0" tint="-0.14996795556505021"/>
      </left>
      <right style="medium">
        <color theme="0" tint="-0.14996795556505021"/>
      </right>
      <top/>
      <bottom style="medium">
        <color theme="0" tint="-0.14993743705557422"/>
      </bottom>
      <diagonal/>
    </border>
    <border>
      <left style="medium">
        <color indexed="64"/>
      </left>
      <right style="medium">
        <color indexed="64"/>
      </right>
      <top/>
      <bottom/>
      <diagonal/>
    </border>
    <border>
      <left style="medium">
        <color theme="0" tint="-0.14996795556505021"/>
      </left>
      <right style="medium">
        <color theme="0" tint="-0.14996795556505021"/>
      </right>
      <top style="medium">
        <color theme="0" tint="-0.14996795556505021"/>
      </top>
      <bottom style="medium">
        <color theme="0" tint="-0.14993743705557422"/>
      </bottom>
      <diagonal/>
    </border>
    <border>
      <left style="medium">
        <color theme="0" tint="-0.14996795556505021"/>
      </left>
      <right style="thick">
        <color theme="1" tint="0.499984740745262"/>
      </right>
      <top/>
      <bottom style="medium">
        <color theme="0" tint="-0.14993743705557422"/>
      </bottom>
      <diagonal/>
    </border>
    <border>
      <left style="medium">
        <color theme="0" tint="-0.14993743705557422"/>
      </left>
      <right style="thick">
        <color theme="1" tint="0.499984740745262"/>
      </right>
      <top/>
      <bottom style="thick">
        <color theme="1" tint="0.499984740745262"/>
      </bottom>
      <diagonal/>
    </border>
    <border>
      <left style="thick">
        <color theme="1" tint="0.499984740745262"/>
      </left>
      <right style="medium">
        <color theme="0" tint="-0.14996795556505021"/>
      </right>
      <top style="thick">
        <color theme="1" tint="0.499984740745262"/>
      </top>
      <bottom style="medium">
        <color theme="0" tint="-0.14993743705557422"/>
      </bottom>
      <diagonal/>
    </border>
    <border>
      <left style="medium">
        <color theme="0" tint="-0.14996795556505021"/>
      </left>
      <right style="medium">
        <color theme="0" tint="-0.14996795556505021"/>
      </right>
      <top style="thick">
        <color theme="1" tint="0.499984740745262"/>
      </top>
      <bottom style="medium">
        <color theme="0" tint="-0.14993743705557422"/>
      </bottom>
      <diagonal/>
    </border>
    <border>
      <left style="medium">
        <color theme="0" tint="-0.14996795556505021"/>
      </left>
      <right style="thick">
        <color theme="1" tint="0.499984740745262"/>
      </right>
      <top style="thick">
        <color theme="1" tint="0.499984740745262"/>
      </top>
      <bottom style="medium">
        <color theme="0" tint="-0.14993743705557422"/>
      </bottom>
      <diagonal/>
    </border>
    <border>
      <left style="thick">
        <color theme="1" tint="0.499984740745262"/>
      </left>
      <right style="medium">
        <color theme="0" tint="-0.14996795556505021"/>
      </right>
      <top/>
      <bottom style="thick">
        <color theme="1" tint="0.499984740745262"/>
      </bottom>
      <diagonal/>
    </border>
    <border>
      <left style="medium">
        <color theme="0" tint="-0.14996795556505021"/>
      </left>
      <right style="medium">
        <color theme="0" tint="-0.14996795556505021"/>
      </right>
      <top/>
      <bottom style="thick">
        <color theme="1" tint="0.499984740745262"/>
      </bottom>
      <diagonal/>
    </border>
    <border>
      <left style="medium">
        <color theme="0" tint="-0.14996795556505021"/>
      </left>
      <right style="thick">
        <color theme="1" tint="0.499984740745262"/>
      </right>
      <top/>
      <bottom style="thick">
        <color theme="1" tint="0.499984740745262"/>
      </bottom>
      <diagonal/>
    </border>
    <border>
      <left style="thick">
        <color theme="1" tint="0.499984740745262"/>
      </left>
      <right style="medium">
        <color theme="0" tint="-0.14996795556505021"/>
      </right>
      <top style="medium">
        <color theme="0" tint="-0.14996795556505021"/>
      </top>
      <bottom style="medium">
        <color theme="0" tint="-0.14993743705557422"/>
      </bottom>
      <diagonal/>
    </border>
    <border>
      <left style="medium">
        <color theme="0" tint="-0.14996795556505021"/>
      </left>
      <right style="thick">
        <color theme="1" tint="0.499984740745262"/>
      </right>
      <top style="medium">
        <color theme="0" tint="-0.14996795556505021"/>
      </top>
      <bottom style="medium">
        <color theme="0" tint="-0.14993743705557422"/>
      </bottom>
      <diagonal/>
    </border>
    <border>
      <left style="thick">
        <color theme="1" tint="0.499984740745262"/>
      </left>
      <right style="medium">
        <color theme="0" tint="-0.14996795556505021"/>
      </right>
      <top style="medium">
        <color theme="0" tint="-0.14996795556505021"/>
      </top>
      <bottom style="thick">
        <color theme="1" tint="0.499984740745262"/>
      </bottom>
      <diagonal/>
    </border>
    <border>
      <left style="medium">
        <color theme="0" tint="-0.14996795556505021"/>
      </left>
      <right style="medium">
        <color theme="0" tint="-0.14996795556505021"/>
      </right>
      <top style="medium">
        <color theme="0" tint="-0.14996795556505021"/>
      </top>
      <bottom style="thick">
        <color theme="1" tint="0.499984740745262"/>
      </bottom>
      <diagonal/>
    </border>
    <border>
      <left style="medium">
        <color theme="0" tint="-0.14996795556505021"/>
      </left>
      <right style="thick">
        <color theme="1" tint="0.499984740745262"/>
      </right>
      <top style="medium">
        <color theme="0" tint="-0.14996795556505021"/>
      </top>
      <bottom style="thick">
        <color theme="1" tint="0.499984740745262"/>
      </bottom>
      <diagonal/>
    </border>
    <border>
      <left style="thick">
        <color theme="1" tint="0.499984740745262"/>
      </left>
      <right style="medium">
        <color theme="0" tint="-0.14993743705557422"/>
      </right>
      <top style="medium">
        <color theme="0" tint="-0.14996795556505021"/>
      </top>
      <bottom style="thick">
        <color theme="1" tint="0.499984740745262"/>
      </bottom>
      <diagonal/>
    </border>
    <border>
      <left style="medium">
        <color theme="0" tint="-0.14993743705557422"/>
      </left>
      <right style="medium">
        <color theme="0" tint="-0.14993743705557422"/>
      </right>
      <top style="medium">
        <color theme="0" tint="-0.14996795556505021"/>
      </top>
      <bottom style="thick">
        <color theme="1" tint="0.499984740745262"/>
      </bottom>
      <diagonal/>
    </border>
    <border>
      <left style="medium">
        <color theme="0" tint="-0.14993743705557422"/>
      </left>
      <right style="thick">
        <color theme="1" tint="0.499984740745262"/>
      </right>
      <top style="medium">
        <color theme="0" tint="-0.14996795556505021"/>
      </top>
      <bottom style="thick">
        <color theme="1" tint="0.499984740745262"/>
      </bottom>
      <diagonal/>
    </border>
    <border>
      <left style="thick">
        <color theme="1" tint="0.499984740745262"/>
      </left>
      <right style="medium">
        <color theme="0" tint="-0.14993743705557422"/>
      </right>
      <top style="medium">
        <color theme="0" tint="-0.14996795556505021"/>
      </top>
      <bottom style="medium">
        <color theme="0" tint="-0.14996795556505021"/>
      </bottom>
      <diagonal/>
    </border>
    <border>
      <left style="medium">
        <color theme="0" tint="-0.14993743705557422"/>
      </left>
      <right style="thick">
        <color theme="1" tint="0.499984740745262"/>
      </right>
      <top style="medium">
        <color theme="0" tint="-0.14996795556505021"/>
      </top>
      <bottom style="medium">
        <color theme="0" tint="-0.14996795556505021"/>
      </bottom>
      <diagonal/>
    </border>
    <border>
      <left/>
      <right/>
      <top/>
      <bottom style="medium">
        <color theme="0" tint="-0.14993743705557422"/>
      </bottom>
      <diagonal/>
    </border>
    <border>
      <left/>
      <right/>
      <top style="medium">
        <color theme="0" tint="-0.14996795556505021"/>
      </top>
      <bottom/>
      <diagonal/>
    </border>
    <border>
      <left/>
      <right/>
      <top style="medium">
        <color theme="0" tint="-0.14996795556505021"/>
      </top>
      <bottom style="medium">
        <color theme="0" tint="-0.14993743705557422"/>
      </bottom>
      <diagonal/>
    </border>
    <border>
      <left/>
      <right/>
      <top style="medium">
        <color theme="0" tint="-0.14996795556505021"/>
      </top>
      <bottom style="thick">
        <color theme="1" tint="0.499984740745262"/>
      </bottom>
      <diagonal/>
    </border>
    <border>
      <left style="medium">
        <color theme="0" tint="-0.14996795556505021"/>
      </left>
      <right style="medium">
        <color theme="0" tint="-0.14993743705557422"/>
      </right>
      <top style="medium">
        <color theme="0" tint="-0.14996795556505021"/>
      </top>
      <bottom style="medium">
        <color theme="0" tint="-0.14993743705557422"/>
      </bottom>
      <diagonal/>
    </border>
    <border>
      <left style="medium">
        <color theme="0" tint="-0.14996795556505021"/>
      </left>
      <right style="medium">
        <color theme="0" tint="-0.14993743705557422"/>
      </right>
      <top style="medium">
        <color theme="0" tint="-0.14996795556505021"/>
      </top>
      <bottom style="thick">
        <color theme="1" tint="0.499984740745262"/>
      </bottom>
      <diagonal/>
    </border>
    <border>
      <left style="thick">
        <color theme="1" tint="0.499984740745262"/>
      </left>
      <right style="medium">
        <color theme="0" tint="-0.14996795556505021"/>
      </right>
      <top style="thick">
        <color theme="1" tint="0.499984740745262"/>
      </top>
      <bottom/>
      <diagonal/>
    </border>
  </borders>
  <cellStyleXfs count="4">
    <xf numFmtId="0" fontId="0" fillId="0" borderId="0"/>
    <xf numFmtId="0" fontId="5" fillId="0" borderId="0"/>
    <xf numFmtId="0" fontId="8" fillId="0" borderId="0"/>
    <xf numFmtId="0" fontId="1" fillId="0" borderId="0"/>
  </cellStyleXfs>
  <cellXfs count="314">
    <xf numFmtId="0" fontId="0" fillId="0" borderId="0" xfId="0"/>
    <xf numFmtId="0" fontId="5" fillId="6" borderId="0" xfId="1" applyFill="1"/>
    <xf numFmtId="0" fontId="5" fillId="0" borderId="0" xfId="1"/>
    <xf numFmtId="0" fontId="6" fillId="7" borderId="0" xfId="1" applyFont="1" applyFill="1"/>
    <xf numFmtId="0" fontId="7" fillId="7" borderId="0" xfId="1" applyFont="1" applyFill="1"/>
    <xf numFmtId="0" fontId="5" fillId="8" borderId="0" xfId="1" applyFill="1" applyAlignment="1">
      <alignment horizontal="center" vertical="center" wrapText="1"/>
    </xf>
    <xf numFmtId="0" fontId="5" fillId="0" borderId="0" xfId="1" applyAlignment="1">
      <alignment horizontal="center" vertical="center" wrapText="1"/>
    </xf>
    <xf numFmtId="0" fontId="9" fillId="9" borderId="3" xfId="2" applyFont="1" applyFill="1" applyBorder="1" applyAlignment="1">
      <alignment horizontal="center" vertical="center" wrapText="1"/>
    </xf>
    <xf numFmtId="0" fontId="10" fillId="0" borderId="3" xfId="2" applyFont="1" applyBorder="1" applyAlignment="1">
      <alignment horizontal="center" vertical="center"/>
    </xf>
    <xf numFmtId="0" fontId="11" fillId="0" borderId="3" xfId="2" applyFont="1" applyBorder="1" applyAlignment="1">
      <alignment horizontal="center" vertical="center"/>
    </xf>
    <xf numFmtId="0" fontId="11" fillId="0" borderId="3" xfId="2" applyFont="1" applyBorder="1" applyAlignment="1">
      <alignment vertical="center"/>
    </xf>
    <xf numFmtId="0" fontId="12" fillId="0" borderId="3" xfId="1" applyFont="1" applyBorder="1" applyAlignment="1">
      <alignment horizontal="left" vertical="center" wrapText="1"/>
    </xf>
    <xf numFmtId="0" fontId="11" fillId="0" borderId="3" xfId="2" applyFont="1" applyBorder="1" applyAlignment="1">
      <alignment vertical="center" wrapText="1"/>
    </xf>
    <xf numFmtId="0" fontId="12" fillId="0" borderId="4" xfId="1" applyFont="1" applyBorder="1" applyAlignment="1">
      <alignment horizontal="left" vertical="center" wrapText="1"/>
    </xf>
    <xf numFmtId="0" fontId="11" fillId="0" borderId="3" xfId="2" applyFont="1" applyBorder="1" applyAlignment="1">
      <alignment horizontal="center" vertical="center" wrapText="1"/>
    </xf>
    <xf numFmtId="0" fontId="12" fillId="0" borderId="5" xfId="1" applyFont="1" applyBorder="1" applyAlignment="1">
      <alignment horizontal="left" vertical="center" wrapText="1"/>
    </xf>
    <xf numFmtId="0" fontId="13" fillId="12" borderId="3" xfId="2" applyFont="1" applyFill="1" applyBorder="1" applyAlignment="1">
      <alignment horizontal="center" vertical="center"/>
    </xf>
    <xf numFmtId="0" fontId="5" fillId="6" borderId="3" xfId="1" applyFill="1" applyBorder="1"/>
    <xf numFmtId="0" fontId="15" fillId="7" borderId="0" xfId="1" applyFont="1" applyFill="1"/>
    <xf numFmtId="0" fontId="5" fillId="0" borderId="3" xfId="2" applyFont="1" applyBorder="1" applyAlignment="1">
      <alignment vertical="center" wrapText="1"/>
    </xf>
    <xf numFmtId="0" fontId="12" fillId="0" borderId="3" xfId="3" applyFont="1" applyBorder="1" applyAlignment="1">
      <alignment vertical="center" wrapText="1"/>
    </xf>
    <xf numFmtId="0" fontId="15" fillId="6" borderId="0" xfId="1" applyFont="1" applyFill="1"/>
    <xf numFmtId="0" fontId="8" fillId="6" borderId="0" xfId="2" applyFill="1" applyAlignment="1">
      <alignment horizontal="left" vertical="center"/>
    </xf>
    <xf numFmtId="0" fontId="10" fillId="0" borderId="3" xfId="2" applyFont="1" applyBorder="1" applyAlignment="1">
      <alignment horizontal="center" vertical="center" wrapText="1"/>
    </xf>
    <xf numFmtId="0" fontId="16" fillId="7" borderId="3" xfId="2" applyFont="1" applyFill="1" applyBorder="1" applyAlignment="1">
      <alignment horizontal="center" vertical="center"/>
    </xf>
    <xf numFmtId="0" fontId="16" fillId="7" borderId="3" xfId="2" applyFont="1" applyFill="1" applyBorder="1" applyAlignment="1">
      <alignment vertical="center" wrapText="1"/>
    </xf>
    <xf numFmtId="0" fontId="16" fillId="7" borderId="0" xfId="2" applyFont="1" applyFill="1" applyAlignment="1">
      <alignment horizontal="center" vertical="center" wrapText="1"/>
    </xf>
    <xf numFmtId="0" fontId="17" fillId="0" borderId="0" xfId="2" applyFont="1" applyAlignment="1">
      <alignment vertical="center" wrapText="1"/>
    </xf>
    <xf numFmtId="0" fontId="5" fillId="0" borderId="0" xfId="2" applyFont="1" applyAlignment="1">
      <alignment vertical="center" wrapText="1"/>
    </xf>
    <xf numFmtId="0" fontId="11" fillId="0" borderId="0" xfId="2" applyFont="1" applyAlignment="1">
      <alignment vertical="center" wrapText="1"/>
    </xf>
    <xf numFmtId="0" fontId="5" fillId="6" borderId="3" xfId="1" applyFill="1" applyBorder="1" applyAlignment="1">
      <alignment horizontal="center"/>
    </xf>
    <xf numFmtId="0" fontId="5" fillId="6" borderId="0" xfId="1" applyFill="1" applyAlignment="1">
      <alignment vertical="center"/>
    </xf>
    <xf numFmtId="0" fontId="21" fillId="15" borderId="0" xfId="0" applyFont="1" applyFill="1" applyAlignment="1">
      <alignment horizontal="center" vertical="center"/>
    </xf>
    <xf numFmtId="0" fontId="0" fillId="0" borderId="3" xfId="0" applyBorder="1" applyAlignment="1">
      <alignment horizontal="center" vertical="center"/>
    </xf>
    <xf numFmtId="0" fontId="12" fillId="0" borderId="3" xfId="0" applyFont="1" applyBorder="1" applyAlignment="1">
      <alignment horizontal="center" vertical="center" wrapText="1"/>
    </xf>
    <xf numFmtId="9" fontId="12" fillId="0" borderId="3" xfId="0" applyNumberFormat="1" applyFont="1" applyBorder="1" applyAlignment="1">
      <alignment horizontal="center" wrapText="1"/>
    </xf>
    <xf numFmtId="0" fontId="12" fillId="0" borderId="3" xfId="0" applyFont="1" applyBorder="1" applyAlignment="1">
      <alignment horizontal="center" wrapText="1"/>
    </xf>
    <xf numFmtId="0" fontId="0" fillId="11" borderId="0" xfId="0" applyFill="1" applyAlignment="1">
      <alignment horizontal="center"/>
    </xf>
    <xf numFmtId="0" fontId="21" fillId="15" borderId="0" xfId="0" applyFont="1"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21" fillId="15" borderId="26" xfId="0" applyFont="1" applyFill="1" applyBorder="1" applyAlignment="1">
      <alignment horizontal="center" vertical="center"/>
    </xf>
    <xf numFmtId="0" fontId="0" fillId="0" borderId="26" xfId="0" applyBorder="1"/>
    <xf numFmtId="0" fontId="11" fillId="0" borderId="7" xfId="2" applyFont="1" applyBorder="1" applyAlignment="1">
      <alignment horizontal="center" vertical="center"/>
    </xf>
    <xf numFmtId="0" fontId="11" fillId="0" borderId="7" xfId="2" applyFont="1" applyBorder="1" applyAlignment="1">
      <alignment horizontal="center" vertical="center" wrapText="1"/>
    </xf>
    <xf numFmtId="0" fontId="0" fillId="0" borderId="27" xfId="0" applyBorder="1"/>
    <xf numFmtId="0" fontId="33" fillId="0" borderId="3" xfId="0" applyFont="1" applyBorder="1" applyAlignment="1">
      <alignment horizontal="left" vertical="center" wrapText="1"/>
    </xf>
    <xf numFmtId="0" fontId="33" fillId="0" borderId="6" xfId="0" applyFont="1" applyBorder="1" applyAlignment="1">
      <alignment horizontal="left" vertical="center" wrapText="1"/>
    </xf>
    <xf numFmtId="0" fontId="33" fillId="0" borderId="3" xfId="0" applyFont="1" applyFill="1" applyBorder="1" applyAlignment="1">
      <alignment horizontal="left" vertical="center" wrapText="1"/>
    </xf>
    <xf numFmtId="0" fontId="0" fillId="6" borderId="0" xfId="0" applyFill="1" applyProtection="1">
      <protection locked="0"/>
    </xf>
    <xf numFmtId="0" fontId="0" fillId="0" borderId="0" xfId="0" applyProtection="1">
      <protection locked="0"/>
    </xf>
    <xf numFmtId="0" fontId="27" fillId="6" borderId="0" xfId="0" applyFont="1" applyFill="1" applyProtection="1">
      <protection locked="0"/>
    </xf>
    <xf numFmtId="0" fontId="3" fillId="6" borderId="0" xfId="0" applyFont="1" applyFill="1" applyProtection="1">
      <protection locked="0"/>
    </xf>
    <xf numFmtId="0" fontId="4" fillId="6" borderId="0" xfId="0" applyFont="1" applyFill="1" applyProtection="1">
      <protection locked="0"/>
    </xf>
    <xf numFmtId="0" fontId="30" fillId="14" borderId="2" xfId="0" applyFont="1" applyFill="1" applyBorder="1" applyAlignment="1" applyProtection="1">
      <alignment horizontal="center" vertical="center"/>
      <protection locked="0"/>
    </xf>
    <xf numFmtId="0" fontId="0" fillId="6" borderId="0" xfId="0" applyFill="1" applyBorder="1" applyProtection="1">
      <protection locked="0"/>
    </xf>
    <xf numFmtId="0" fontId="0" fillId="6" borderId="0" xfId="0" applyFill="1" applyAlignment="1" applyProtection="1">
      <alignment wrapText="1"/>
      <protection locked="0"/>
    </xf>
    <xf numFmtId="0" fontId="23" fillId="6" borderId="0" xfId="0" applyFont="1" applyFill="1" applyProtection="1">
      <protection locked="0"/>
    </xf>
    <xf numFmtId="0" fontId="22" fillId="6" borderId="0" xfId="0" applyFont="1" applyFill="1" applyAlignment="1" applyProtection="1">
      <alignment horizontal="center" vertical="center"/>
      <protection locked="0"/>
    </xf>
    <xf numFmtId="0" fontId="22" fillId="6" borderId="0" xfId="0" applyFont="1" applyFill="1" applyBorder="1" applyAlignment="1" applyProtection="1">
      <alignment horizontal="center" vertical="center"/>
      <protection locked="0"/>
    </xf>
    <xf numFmtId="0" fontId="0" fillId="0" borderId="0" xfId="0" applyBorder="1" applyProtection="1">
      <protection locked="0"/>
    </xf>
    <xf numFmtId="0" fontId="26" fillId="18" borderId="10" xfId="0" applyFont="1" applyFill="1" applyBorder="1" applyAlignment="1" applyProtection="1">
      <alignment horizontal="center" vertical="center" wrapText="1"/>
      <protection locked="0"/>
    </xf>
    <xf numFmtId="0" fontId="26" fillId="18" borderId="10" xfId="0" applyFont="1" applyFill="1" applyBorder="1" applyAlignment="1" applyProtection="1">
      <alignment horizontal="center" vertical="center"/>
      <protection locked="0"/>
    </xf>
    <xf numFmtId="0" fontId="26" fillId="4" borderId="10" xfId="0" applyFont="1" applyFill="1" applyBorder="1" applyAlignment="1" applyProtection="1">
      <alignment horizontal="center" vertical="center"/>
      <protection locked="0"/>
    </xf>
    <xf numFmtId="0" fontId="26" fillId="4" borderId="10" xfId="0" applyFont="1" applyFill="1" applyBorder="1" applyAlignment="1" applyProtection="1">
      <alignment horizontal="center" vertical="center" wrapText="1"/>
      <protection locked="0"/>
    </xf>
    <xf numFmtId="165" fontId="35" fillId="14" borderId="2" xfId="0" applyNumberFormat="1" applyFont="1" applyFill="1" applyBorder="1" applyAlignment="1" applyProtection="1">
      <alignment horizontal="center" vertical="center"/>
      <protection locked="0"/>
    </xf>
    <xf numFmtId="0" fontId="0" fillId="6" borderId="0" xfId="0" applyFill="1" applyBorder="1" applyAlignment="1" applyProtection="1">
      <alignment horizontal="center"/>
      <protection locked="0"/>
    </xf>
    <xf numFmtId="0" fontId="0" fillId="0" borderId="29" xfId="0" applyBorder="1" applyAlignment="1" applyProtection="1">
      <alignment horizontal="center" vertical="center"/>
      <protection locked="0"/>
    </xf>
    <xf numFmtId="0" fontId="0" fillId="0" borderId="30" xfId="0" applyBorder="1" applyAlignment="1" applyProtection="1">
      <alignment horizontal="center" vertical="center"/>
      <protection locked="0"/>
    </xf>
    <xf numFmtId="0" fontId="24" fillId="0" borderId="30" xfId="0" applyFont="1" applyBorder="1" applyAlignment="1" applyProtection="1">
      <alignment horizontal="center" vertical="center"/>
      <protection locked="0"/>
    </xf>
    <xf numFmtId="0" fontId="20" fillId="0" borderId="30" xfId="0" applyFont="1" applyBorder="1" applyAlignment="1" applyProtection="1">
      <alignment horizontal="center" vertical="center"/>
      <protection locked="0"/>
    </xf>
    <xf numFmtId="0" fontId="0" fillId="0" borderId="30" xfId="0" applyBorder="1" applyAlignment="1" applyProtection="1">
      <alignment vertical="center"/>
      <protection locked="0"/>
    </xf>
    <xf numFmtId="0" fontId="0" fillId="0" borderId="30" xfId="0" applyBorder="1" applyAlignment="1" applyProtection="1">
      <alignment horizontal="center" vertical="center" wrapText="1"/>
      <protection locked="0"/>
    </xf>
    <xf numFmtId="0" fontId="2" fillId="0" borderId="30" xfId="0" applyFont="1" applyBorder="1" applyAlignment="1" applyProtection="1">
      <alignment horizontal="center" vertical="center"/>
    </xf>
    <xf numFmtId="164" fontId="0" fillId="0" borderId="30" xfId="0" applyNumberFormat="1" applyBorder="1" applyAlignment="1" applyProtection="1">
      <alignment horizontal="center" vertical="center"/>
      <protection locked="0"/>
    </xf>
    <xf numFmtId="0" fontId="0" fillId="0" borderId="31" xfId="0" applyBorder="1" applyAlignment="1" applyProtection="1">
      <alignment horizontal="center" vertical="center"/>
      <protection locked="0"/>
    </xf>
    <xf numFmtId="0" fontId="24" fillId="0" borderId="31" xfId="0" applyFont="1" applyBorder="1" applyAlignment="1" applyProtection="1">
      <alignment horizontal="center" vertical="center"/>
      <protection locked="0"/>
    </xf>
    <xf numFmtId="0" fontId="20" fillId="0" borderId="31" xfId="0" applyFont="1" applyBorder="1" applyAlignment="1" applyProtection="1">
      <alignment horizontal="center" vertical="center"/>
      <protection locked="0"/>
    </xf>
    <xf numFmtId="0" fontId="0" fillId="0" borderId="32" xfId="0" applyBorder="1" applyAlignment="1" applyProtection="1">
      <alignment horizontal="center" vertical="center"/>
      <protection locked="0"/>
    </xf>
    <xf numFmtId="0" fontId="0" fillId="0" borderId="33" xfId="0" applyBorder="1" applyAlignment="1" applyProtection="1">
      <alignment horizontal="center" vertical="center"/>
      <protection locked="0"/>
    </xf>
    <xf numFmtId="0" fontId="0" fillId="0" borderId="34" xfId="0" applyBorder="1" applyAlignment="1" applyProtection="1">
      <alignment horizontal="center" vertical="center"/>
      <protection locked="0"/>
    </xf>
    <xf numFmtId="0" fontId="0" fillId="0" borderId="35"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24" fillId="0" borderId="37" xfId="0" applyFont="1" applyBorder="1" applyAlignment="1" applyProtection="1">
      <alignment horizontal="center" vertical="center"/>
      <protection locked="0"/>
    </xf>
    <xf numFmtId="0" fontId="20" fillId="0" borderId="37" xfId="0" applyFont="1" applyBorder="1" applyAlignment="1" applyProtection="1">
      <alignment horizontal="center" vertical="center"/>
      <protection locked="0"/>
    </xf>
    <xf numFmtId="0" fontId="0" fillId="0" borderId="38" xfId="0" applyBorder="1" applyAlignment="1" applyProtection="1">
      <alignment horizontal="center" vertical="center"/>
      <protection locked="0"/>
    </xf>
    <xf numFmtId="0" fontId="0" fillId="0" borderId="37" xfId="0" applyBorder="1" applyAlignment="1" applyProtection="1">
      <alignment horizontal="center" vertical="center"/>
      <protection locked="0"/>
    </xf>
    <xf numFmtId="0" fontId="0" fillId="0" borderId="34" xfId="0" applyBorder="1" applyAlignment="1" applyProtection="1">
      <alignment vertical="center"/>
      <protection locked="0"/>
    </xf>
    <xf numFmtId="0" fontId="0" fillId="0" borderId="35" xfId="0" applyBorder="1" applyAlignment="1" applyProtection="1">
      <alignment vertical="center"/>
      <protection locked="0"/>
    </xf>
    <xf numFmtId="0" fontId="0" fillId="0" borderId="36" xfId="0" applyBorder="1" applyAlignment="1" applyProtection="1">
      <alignment vertical="center"/>
      <protection locked="0"/>
    </xf>
    <xf numFmtId="0" fontId="0" fillId="0" borderId="37" xfId="0" applyBorder="1" applyAlignment="1" applyProtection="1">
      <alignment vertical="center"/>
      <protection locked="0"/>
    </xf>
    <xf numFmtId="0" fontId="0" fillId="0" borderId="38" xfId="0" applyBorder="1" applyAlignment="1" applyProtection="1">
      <alignment vertical="center"/>
      <protection locked="0"/>
    </xf>
    <xf numFmtId="0" fontId="0" fillId="0" borderId="31" xfId="0" applyBorder="1" applyAlignment="1" applyProtection="1">
      <alignment horizontal="center" vertical="center" wrapText="1"/>
      <protection locked="0"/>
    </xf>
    <xf numFmtId="0" fontId="2" fillId="0" borderId="31" xfId="0" applyFont="1" applyBorder="1" applyAlignment="1" applyProtection="1">
      <alignment horizontal="center" vertical="center"/>
    </xf>
    <xf numFmtId="0" fontId="0" fillId="0" borderId="32" xfId="0" applyBorder="1" applyAlignment="1" applyProtection="1">
      <alignment horizontal="center" vertical="center" wrapText="1"/>
      <protection locked="0"/>
    </xf>
    <xf numFmtId="0" fontId="0" fillId="0" borderId="33" xfId="0" applyBorder="1" applyAlignment="1" applyProtection="1">
      <alignment horizontal="center" vertical="center" wrapText="1"/>
      <protection locked="0"/>
    </xf>
    <xf numFmtId="0" fontId="2" fillId="0" borderId="31" xfId="0" applyFont="1" applyFill="1" applyBorder="1" applyAlignment="1" applyProtection="1">
      <alignment horizontal="center" vertical="center"/>
    </xf>
    <xf numFmtId="0" fontId="2" fillId="0" borderId="30" xfId="0" applyFont="1" applyFill="1" applyBorder="1" applyAlignment="1" applyProtection="1">
      <alignment horizontal="center" vertical="center"/>
    </xf>
    <xf numFmtId="0" fontId="0" fillId="14" borderId="31" xfId="0" applyFill="1" applyBorder="1" applyAlignment="1" applyProtection="1">
      <alignment horizontal="center" vertical="center"/>
    </xf>
    <xf numFmtId="0" fontId="0" fillId="14" borderId="30" xfId="0" applyFill="1" applyBorder="1" applyAlignment="1" applyProtection="1">
      <alignment horizontal="center" vertical="center"/>
    </xf>
    <xf numFmtId="0" fontId="0" fillId="14" borderId="31" xfId="0" applyFill="1" applyBorder="1" applyAlignment="1" applyProtection="1">
      <alignment horizontal="center" vertical="center" wrapText="1"/>
    </xf>
    <xf numFmtId="0" fontId="0" fillId="14" borderId="30" xfId="0" applyFill="1" applyBorder="1" applyAlignment="1" applyProtection="1">
      <alignment horizontal="center" vertical="center" wrapText="1"/>
    </xf>
    <xf numFmtId="0" fontId="0" fillId="0" borderId="34" xfId="0" applyBorder="1" applyAlignment="1" applyProtection="1">
      <alignment horizontal="center" vertical="center" wrapText="1"/>
      <protection locked="0"/>
    </xf>
    <xf numFmtId="0" fontId="0" fillId="0" borderId="35" xfId="0" applyBorder="1" applyProtection="1">
      <protection locked="0"/>
    </xf>
    <xf numFmtId="0" fontId="0" fillId="0" borderId="36" xfId="0" applyBorder="1" applyAlignment="1" applyProtection="1">
      <alignment horizontal="center" vertical="center" wrapText="1"/>
      <protection locked="0"/>
    </xf>
    <xf numFmtId="0" fontId="0" fillId="14" borderId="37" xfId="0" applyFill="1" applyBorder="1" applyAlignment="1" applyProtection="1">
      <alignment horizontal="center" vertical="center"/>
    </xf>
    <xf numFmtId="0" fontId="0" fillId="0" borderId="37" xfId="0" applyBorder="1" applyAlignment="1" applyProtection="1">
      <alignment horizontal="center" vertical="center" wrapText="1"/>
      <protection locked="0"/>
    </xf>
    <xf numFmtId="0" fontId="0" fillId="14" borderId="37" xfId="0" applyFill="1" applyBorder="1" applyAlignment="1" applyProtection="1">
      <alignment horizontal="center" vertical="center" wrapText="1"/>
    </xf>
    <xf numFmtId="0" fontId="2" fillId="0" borderId="37" xfId="0" applyFont="1" applyBorder="1" applyAlignment="1" applyProtection="1">
      <alignment horizontal="center" vertical="center"/>
    </xf>
    <xf numFmtId="0" fontId="2" fillId="0" borderId="37" xfId="0" applyFont="1" applyFill="1" applyBorder="1" applyAlignment="1" applyProtection="1">
      <alignment horizontal="center" vertical="center"/>
    </xf>
    <xf numFmtId="0" fontId="0" fillId="0" borderId="38" xfId="0" applyBorder="1" applyProtection="1">
      <protection locked="0"/>
    </xf>
    <xf numFmtId="0" fontId="38" fillId="5" borderId="10" xfId="0" applyFont="1" applyFill="1" applyBorder="1" applyAlignment="1" applyProtection="1">
      <alignment horizontal="center" vertical="center" wrapText="1"/>
      <protection locked="0"/>
    </xf>
    <xf numFmtId="0" fontId="38" fillId="24" borderId="10" xfId="0" applyFont="1" applyFill="1" applyBorder="1" applyAlignment="1" applyProtection="1">
      <alignment horizontal="center" vertical="center" wrapText="1"/>
      <protection locked="0"/>
    </xf>
    <xf numFmtId="0" fontId="38" fillId="27" borderId="10" xfId="0" applyFont="1" applyFill="1" applyBorder="1" applyAlignment="1" applyProtection="1">
      <alignment horizontal="center" vertical="center"/>
      <protection locked="0"/>
    </xf>
    <xf numFmtId="0" fontId="38" fillId="30" borderId="10" xfId="0" applyFont="1" applyFill="1" applyBorder="1" applyAlignment="1" applyProtection="1">
      <alignment horizontal="center" vertical="center"/>
      <protection locked="0"/>
    </xf>
    <xf numFmtId="0" fontId="38" fillId="31" borderId="10" xfId="0" applyFont="1" applyFill="1" applyBorder="1" applyAlignment="1" applyProtection="1">
      <alignment horizontal="center" vertical="center"/>
      <protection locked="0"/>
    </xf>
    <xf numFmtId="0" fontId="34" fillId="17" borderId="10" xfId="0" applyFont="1" applyFill="1" applyBorder="1" applyAlignment="1" applyProtection="1">
      <alignment horizontal="center" vertical="center"/>
      <protection locked="0"/>
    </xf>
    <xf numFmtId="0" fontId="34" fillId="17" borderId="10" xfId="0" applyFont="1" applyFill="1" applyBorder="1" applyAlignment="1" applyProtection="1">
      <alignment horizontal="center" vertical="center" wrapText="1"/>
      <protection locked="0"/>
    </xf>
    <xf numFmtId="0" fontId="39" fillId="0" borderId="31" xfId="0" applyFont="1" applyBorder="1" applyAlignment="1" applyProtection="1">
      <alignment horizontal="center" vertical="center"/>
    </xf>
    <xf numFmtId="0" fontId="39" fillId="0" borderId="30" xfId="0" applyFont="1" applyBorder="1" applyAlignment="1" applyProtection="1">
      <alignment horizontal="center" vertical="center"/>
    </xf>
    <xf numFmtId="0" fontId="39" fillId="0" borderId="37" xfId="0" applyFont="1" applyBorder="1" applyAlignment="1" applyProtection="1">
      <alignment horizontal="center" vertical="center"/>
    </xf>
    <xf numFmtId="0" fontId="0" fillId="0" borderId="39" xfId="0" applyBorder="1" applyAlignment="1" applyProtection="1">
      <alignment horizontal="center" vertical="center" wrapText="1"/>
      <protection locked="0"/>
    </xf>
    <xf numFmtId="0" fontId="0" fillId="0" borderId="42" xfId="0" applyBorder="1" applyAlignment="1" applyProtection="1">
      <alignment horizontal="center" vertical="center" wrapText="1"/>
      <protection locked="0"/>
    </xf>
    <xf numFmtId="0" fontId="0" fillId="0" borderId="42" xfId="0"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44" xfId="0" applyBorder="1" applyAlignment="1" applyProtection="1">
      <alignment horizontal="center" vertical="center"/>
      <protection locked="0"/>
    </xf>
    <xf numFmtId="0" fontId="0" fillId="0" borderId="45" xfId="0" applyBorder="1" applyAlignment="1" applyProtection="1">
      <alignment horizontal="center" vertical="center"/>
      <protection locked="0"/>
    </xf>
    <xf numFmtId="0" fontId="0" fillId="0" borderId="47" xfId="0" applyBorder="1" applyAlignment="1" applyProtection="1">
      <alignment horizontal="center" vertical="center"/>
      <protection locked="0"/>
    </xf>
    <xf numFmtId="0" fontId="0" fillId="0" borderId="48" xfId="0" applyBorder="1" applyAlignment="1" applyProtection="1">
      <alignment horizontal="center" vertical="center"/>
      <protection locked="0"/>
    </xf>
    <xf numFmtId="0" fontId="0" fillId="0" borderId="49" xfId="0" applyBorder="1" applyAlignment="1" applyProtection="1">
      <alignment horizontal="center" vertical="center" wrapText="1"/>
      <protection locked="0"/>
    </xf>
    <xf numFmtId="0" fontId="0" fillId="0" borderId="50" xfId="0" applyBorder="1" applyAlignment="1" applyProtection="1">
      <alignment horizontal="center" vertical="center"/>
      <protection locked="0"/>
    </xf>
    <xf numFmtId="0" fontId="0" fillId="0" borderId="51" xfId="0" applyBorder="1" applyAlignment="1" applyProtection="1">
      <alignment horizontal="center" vertical="center"/>
      <protection locked="0"/>
    </xf>
    <xf numFmtId="0" fontId="0" fillId="0" borderId="52" xfId="0" applyBorder="1" applyAlignment="1" applyProtection="1">
      <alignment horizontal="center" vertical="center"/>
      <protection locked="0"/>
    </xf>
    <xf numFmtId="0" fontId="0" fillId="0" borderId="53" xfId="0" applyBorder="1" applyAlignment="1" applyProtection="1">
      <alignment horizontal="center" vertical="center"/>
      <protection locked="0"/>
    </xf>
    <xf numFmtId="0" fontId="0" fillId="0" borderId="54" xfId="0" applyBorder="1" applyAlignment="1" applyProtection="1">
      <alignment horizontal="center" vertical="center"/>
      <protection locked="0"/>
    </xf>
    <xf numFmtId="0" fontId="0" fillId="0" borderId="55" xfId="0" applyBorder="1" applyAlignment="1" applyProtection="1">
      <alignment horizontal="center" vertical="center"/>
      <protection locked="0"/>
    </xf>
    <xf numFmtId="0" fontId="0" fillId="0" borderId="44" xfId="0" applyFont="1" applyBorder="1" applyAlignment="1" applyProtection="1">
      <alignment horizontal="center" vertical="center"/>
      <protection locked="0"/>
    </xf>
    <xf numFmtId="0" fontId="0" fillId="0" borderId="53" xfId="0" applyFont="1" applyBorder="1" applyAlignment="1" applyProtection="1">
      <alignment horizontal="center" vertical="center"/>
      <protection locked="0"/>
    </xf>
    <xf numFmtId="0" fontId="0" fillId="0" borderId="56" xfId="0" applyBorder="1" applyAlignment="1" applyProtection="1">
      <alignment horizontal="center" vertical="center"/>
      <protection locked="0"/>
    </xf>
    <xf numFmtId="0" fontId="0" fillId="0" borderId="57" xfId="0" applyBorder="1" applyAlignment="1" applyProtection="1">
      <alignment horizontal="center" vertical="center"/>
      <protection locked="0"/>
    </xf>
    <xf numFmtId="0" fontId="0" fillId="0" borderId="58" xfId="0" applyBorder="1" applyAlignment="1" applyProtection="1">
      <alignment horizontal="center" vertical="center"/>
      <protection locked="0"/>
    </xf>
    <xf numFmtId="0" fontId="0" fillId="0" borderId="59" xfId="0" applyBorder="1" applyAlignment="1" applyProtection="1">
      <alignment horizontal="center" vertical="center"/>
      <protection locked="0"/>
    </xf>
    <xf numFmtId="0" fontId="0" fillId="0" borderId="60" xfId="0" applyBorder="1" applyAlignment="1" applyProtection="1">
      <alignment horizontal="center" vertical="center"/>
      <protection locked="0"/>
    </xf>
    <xf numFmtId="0" fontId="0" fillId="0" borderId="40" xfId="0"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0" fillId="0" borderId="61" xfId="0" applyBorder="1" applyAlignment="1" applyProtection="1">
      <alignment horizontal="center" vertical="center"/>
      <protection locked="0"/>
    </xf>
    <xf numFmtId="0" fontId="0" fillId="0" borderId="62" xfId="0" applyBorder="1" applyAlignment="1" applyProtection="1">
      <alignment horizontal="center" vertical="center"/>
      <protection locked="0"/>
    </xf>
    <xf numFmtId="0" fontId="0" fillId="0" borderId="63" xfId="0" applyBorder="1" applyAlignment="1" applyProtection="1">
      <alignment horizontal="center" vertical="center"/>
      <protection locked="0"/>
    </xf>
    <xf numFmtId="0" fontId="0" fillId="0" borderId="39" xfId="0" applyBorder="1" applyAlignment="1" applyProtection="1">
      <alignment horizontal="center" wrapText="1"/>
      <protection locked="0"/>
    </xf>
    <xf numFmtId="0" fontId="0" fillId="0" borderId="42" xfId="0" applyBorder="1" applyAlignment="1" applyProtection="1">
      <alignment horizontal="center" wrapText="1"/>
      <protection locked="0"/>
    </xf>
    <xf numFmtId="0" fontId="0" fillId="0" borderId="47" xfId="0" applyFill="1" applyBorder="1" applyAlignment="1" applyProtection="1">
      <alignment horizontal="center" vertical="center"/>
      <protection locked="0"/>
    </xf>
    <xf numFmtId="0" fontId="0" fillId="0" borderId="43" xfId="0" applyBorder="1" applyAlignment="1" applyProtection="1">
      <alignment horizontal="center" wrapText="1"/>
      <protection locked="0"/>
    </xf>
    <xf numFmtId="0" fontId="0" fillId="0" borderId="64" xfId="0" applyBorder="1" applyAlignment="1" applyProtection="1">
      <alignment horizontal="center" vertical="center"/>
      <protection locked="0"/>
    </xf>
    <xf numFmtId="0" fontId="0" fillId="0" borderId="28" xfId="0" applyBorder="1" applyAlignment="1" applyProtection="1">
      <alignment horizontal="center" vertical="center"/>
      <protection locked="0"/>
    </xf>
    <xf numFmtId="0" fontId="0" fillId="0" borderId="65" xfId="0" applyBorder="1" applyAlignment="1" applyProtection="1">
      <alignment horizontal="center" vertical="center"/>
      <protection locked="0"/>
    </xf>
    <xf numFmtId="0" fontId="0" fillId="0" borderId="59" xfId="0" applyFill="1" applyBorder="1" applyAlignment="1" applyProtection="1">
      <alignment horizontal="center" vertical="center"/>
      <protection locked="0"/>
    </xf>
    <xf numFmtId="0" fontId="0" fillId="0" borderId="45" xfId="0" applyFill="1" applyBorder="1" applyAlignment="1" applyProtection="1">
      <alignment horizontal="center" vertical="center"/>
      <protection locked="0"/>
    </xf>
    <xf numFmtId="0" fontId="41" fillId="0" borderId="42" xfId="0" applyFont="1" applyBorder="1" applyAlignment="1" applyProtection="1">
      <alignment horizontal="center" vertical="center" wrapText="1"/>
      <protection locked="0"/>
    </xf>
    <xf numFmtId="0" fontId="0" fillId="0" borderId="44" xfId="0" applyFill="1" applyBorder="1" applyAlignment="1" applyProtection="1">
      <alignment horizontal="center" vertical="center"/>
      <protection locked="0"/>
    </xf>
    <xf numFmtId="0" fontId="0" fillId="0" borderId="48" xfId="0" applyFill="1" applyBorder="1" applyAlignment="1" applyProtection="1">
      <alignment horizontal="center" vertical="center"/>
      <protection locked="0"/>
    </xf>
    <xf numFmtId="0" fontId="0" fillId="0" borderId="53" xfId="0" applyFill="1" applyBorder="1" applyAlignment="1" applyProtection="1">
      <alignment horizontal="center" vertical="center"/>
      <protection locked="0"/>
    </xf>
    <xf numFmtId="0" fontId="0" fillId="0" borderId="54" xfId="0" applyFill="1" applyBorder="1" applyAlignment="1" applyProtection="1">
      <alignment horizontal="center" vertical="center"/>
      <protection locked="0"/>
    </xf>
    <xf numFmtId="0" fontId="0" fillId="0" borderId="55" xfId="0" applyFill="1" applyBorder="1" applyAlignment="1" applyProtection="1">
      <alignment horizontal="center" vertical="center"/>
      <protection locked="0"/>
    </xf>
    <xf numFmtId="0" fontId="0" fillId="0" borderId="45" xfId="0" applyBorder="1" applyAlignment="1" applyProtection="1">
      <alignment vertical="center" wrapText="1"/>
      <protection locked="0"/>
    </xf>
    <xf numFmtId="0" fontId="0" fillId="0" borderId="45" xfId="0" applyBorder="1" applyAlignment="1" applyProtection="1">
      <alignment wrapText="1"/>
      <protection locked="0"/>
    </xf>
    <xf numFmtId="0" fontId="0" fillId="0" borderId="50" xfId="0" applyBorder="1" applyAlignment="1" applyProtection="1">
      <alignment vertical="center" wrapText="1"/>
      <protection locked="0"/>
    </xf>
    <xf numFmtId="0" fontId="0" fillId="0" borderId="51" xfId="0" applyBorder="1" applyAlignment="1" applyProtection="1">
      <alignment vertical="center" wrapText="1"/>
      <protection locked="0"/>
    </xf>
    <xf numFmtId="0" fontId="0" fillId="0" borderId="51" xfId="0" applyBorder="1" applyAlignment="1" applyProtection="1">
      <alignment wrapText="1"/>
      <protection locked="0"/>
    </xf>
    <xf numFmtId="0" fontId="0" fillId="0" borderId="52" xfId="0" applyBorder="1" applyAlignment="1" applyProtection="1">
      <alignment vertical="center" wrapText="1"/>
      <protection locked="0"/>
    </xf>
    <xf numFmtId="0" fontId="0" fillId="0" borderId="44" xfId="0" applyBorder="1" applyAlignment="1" applyProtection="1">
      <alignment vertical="center" wrapText="1"/>
      <protection locked="0"/>
    </xf>
    <xf numFmtId="0" fontId="0" fillId="0" borderId="48" xfId="0" applyBorder="1" applyAlignment="1" applyProtection="1">
      <alignment vertical="center" wrapText="1"/>
      <protection locked="0"/>
    </xf>
    <xf numFmtId="0" fontId="0" fillId="0" borderId="53" xfId="0" applyBorder="1" applyAlignment="1" applyProtection="1">
      <alignment vertical="center" wrapText="1"/>
      <protection locked="0"/>
    </xf>
    <xf numFmtId="0" fontId="0" fillId="0" borderId="54" xfId="0" applyBorder="1" applyAlignment="1" applyProtection="1">
      <alignment vertical="center" wrapText="1"/>
      <protection locked="0"/>
    </xf>
    <xf numFmtId="0" fontId="0" fillId="0" borderId="54" xfId="0" applyBorder="1" applyAlignment="1" applyProtection="1">
      <alignment wrapText="1"/>
      <protection locked="0"/>
    </xf>
    <xf numFmtId="0" fontId="0" fillId="0" borderId="55" xfId="0" applyBorder="1" applyAlignment="1" applyProtection="1">
      <alignment vertical="center" wrapText="1"/>
      <protection locked="0"/>
    </xf>
    <xf numFmtId="164" fontId="0" fillId="0" borderId="45" xfId="0" applyNumberFormat="1" applyBorder="1" applyAlignment="1" applyProtection="1">
      <alignment horizontal="center" vertical="center"/>
      <protection locked="0"/>
    </xf>
    <xf numFmtId="0" fontId="0" fillId="0" borderId="45" xfId="0" applyNumberFormat="1" applyBorder="1" applyAlignment="1" applyProtection="1">
      <alignment horizontal="center" vertical="center"/>
      <protection locked="0"/>
    </xf>
    <xf numFmtId="0" fontId="0" fillId="0" borderId="39" xfId="0" applyFill="1" applyBorder="1" applyAlignment="1" applyProtection="1">
      <alignment horizontal="center" vertical="center" wrapText="1"/>
      <protection locked="0"/>
    </xf>
    <xf numFmtId="164" fontId="0" fillId="0" borderId="44" xfId="0" applyNumberFormat="1" applyBorder="1" applyAlignment="1" applyProtection="1">
      <alignment horizontal="center" vertical="center"/>
      <protection locked="0"/>
    </xf>
    <xf numFmtId="0" fontId="0" fillId="0" borderId="48" xfId="0" applyFont="1" applyBorder="1" applyAlignment="1" applyProtection="1">
      <alignment horizontal="center" vertical="center"/>
      <protection locked="0"/>
    </xf>
    <xf numFmtId="164" fontId="0" fillId="0" borderId="34" xfId="0" applyNumberFormat="1" applyBorder="1" applyAlignment="1" applyProtection="1">
      <alignment horizontal="center" vertical="center"/>
      <protection locked="0"/>
    </xf>
    <xf numFmtId="164" fontId="0" fillId="0" borderId="36" xfId="0" applyNumberFormat="1" applyBorder="1" applyAlignment="1" applyProtection="1">
      <alignment horizontal="center" vertical="center"/>
      <protection locked="0"/>
    </xf>
    <xf numFmtId="164" fontId="0" fillId="0" borderId="37" xfId="0" applyNumberFormat="1" applyBorder="1" applyAlignment="1" applyProtection="1">
      <alignment horizontal="center" vertical="center"/>
      <protection locked="0"/>
    </xf>
    <xf numFmtId="0" fontId="31" fillId="32" borderId="17" xfId="0" applyFont="1" applyFill="1" applyBorder="1" applyAlignment="1" applyProtection="1">
      <alignment horizontal="center" vertical="center"/>
      <protection locked="0"/>
    </xf>
    <xf numFmtId="0" fontId="31" fillId="32" borderId="2" xfId="0" applyFont="1" applyFill="1" applyBorder="1" applyAlignment="1" applyProtection="1">
      <alignment horizontal="center" vertical="center"/>
      <protection locked="0"/>
    </xf>
    <xf numFmtId="0" fontId="0" fillId="14" borderId="32" xfId="0" applyFill="1" applyBorder="1" applyAlignment="1" applyProtection="1">
      <alignment horizontal="center" vertical="center"/>
      <protection locked="0"/>
    </xf>
    <xf numFmtId="0" fontId="0" fillId="14" borderId="34" xfId="0" applyFill="1" applyBorder="1" applyAlignment="1" applyProtection="1">
      <alignment horizontal="center" vertical="center"/>
      <protection locked="0"/>
    </xf>
    <xf numFmtId="0" fontId="0" fillId="14" borderId="36" xfId="0" applyFill="1" applyBorder="1" applyAlignment="1" applyProtection="1">
      <alignment horizontal="center" vertical="center"/>
      <protection locked="0"/>
    </xf>
    <xf numFmtId="0" fontId="40" fillId="33" borderId="19" xfId="0" applyFont="1" applyFill="1" applyBorder="1" applyAlignment="1" applyProtection="1">
      <alignment horizontal="center" vertical="center"/>
    </xf>
    <xf numFmtId="0" fontId="40" fillId="5" borderId="19" xfId="0" applyFont="1" applyFill="1" applyBorder="1" applyAlignment="1" applyProtection="1">
      <alignment horizontal="center" vertical="center"/>
    </xf>
    <xf numFmtId="0" fontId="36" fillId="26" borderId="19" xfId="0" applyFont="1" applyFill="1" applyBorder="1" applyAlignment="1" applyProtection="1">
      <alignment horizontal="center" vertical="center"/>
    </xf>
    <xf numFmtId="0" fontId="40" fillId="9" borderId="19" xfId="0" applyFont="1" applyFill="1" applyBorder="1" applyAlignment="1" applyProtection="1">
      <alignment horizontal="center" vertical="center"/>
    </xf>
    <xf numFmtId="0" fontId="40" fillId="10" borderId="2" xfId="0" applyFont="1" applyFill="1" applyBorder="1" applyAlignment="1" applyProtection="1">
      <alignment horizontal="center" vertical="center"/>
    </xf>
    <xf numFmtId="164" fontId="0" fillId="0" borderId="45" xfId="0" applyNumberFormat="1" applyBorder="1" applyAlignment="1" applyProtection="1">
      <alignment horizontal="center" vertical="center"/>
    </xf>
    <xf numFmtId="164" fontId="0" fillId="0" borderId="30" xfId="0" applyNumberFormat="1" applyBorder="1" applyAlignment="1" applyProtection="1">
      <alignment horizontal="center" vertical="center"/>
    </xf>
    <xf numFmtId="164" fontId="0" fillId="0" borderId="37" xfId="0" applyNumberFormat="1" applyBorder="1" applyAlignment="1" applyProtection="1">
      <alignment horizontal="center" vertical="center"/>
    </xf>
    <xf numFmtId="0" fontId="32" fillId="29" borderId="12" xfId="0" applyFont="1" applyFill="1" applyBorder="1" applyAlignment="1" applyProtection="1">
      <protection locked="0"/>
    </xf>
    <xf numFmtId="0" fontId="32" fillId="29" borderId="13" xfId="0" applyFont="1" applyFill="1" applyBorder="1" applyAlignment="1" applyProtection="1">
      <protection locked="0"/>
    </xf>
    <xf numFmtId="0" fontId="0" fillId="0" borderId="12" xfId="0" applyBorder="1" applyAlignment="1" applyProtection="1">
      <alignment horizontal="center" wrapText="1"/>
      <protection locked="0"/>
    </xf>
    <xf numFmtId="0" fontId="0" fillId="0" borderId="66" xfId="0" applyBorder="1" applyAlignment="1" applyProtection="1">
      <alignment horizontal="center" vertical="center"/>
      <protection locked="0"/>
    </xf>
    <xf numFmtId="0" fontId="0" fillId="0" borderId="67" xfId="0" applyBorder="1" applyAlignment="1" applyProtection="1">
      <alignment horizontal="center" vertical="center"/>
      <protection locked="0"/>
    </xf>
    <xf numFmtId="0" fontId="0" fillId="0" borderId="68" xfId="0" applyBorder="1" applyAlignment="1" applyProtection="1">
      <alignment horizontal="center" vertical="center"/>
      <protection locked="0"/>
    </xf>
    <xf numFmtId="0" fontId="0" fillId="0" borderId="69" xfId="0" applyBorder="1" applyAlignment="1" applyProtection="1">
      <alignment horizontal="center" vertical="center"/>
      <protection locked="0"/>
    </xf>
    <xf numFmtId="0" fontId="0" fillId="0" borderId="70" xfId="0" applyBorder="1" applyAlignment="1" applyProtection="1">
      <alignment horizontal="center" vertical="center"/>
      <protection locked="0"/>
    </xf>
    <xf numFmtId="0" fontId="0" fillId="0" borderId="71" xfId="0" applyBorder="1" applyAlignment="1" applyProtection="1">
      <alignment horizontal="center" vertical="center"/>
      <protection locked="0"/>
    </xf>
    <xf numFmtId="0" fontId="0" fillId="34" borderId="39" xfId="0" applyFill="1" applyBorder="1" applyAlignment="1" applyProtection="1">
      <alignment horizontal="center" textRotation="90" wrapText="1"/>
      <protection locked="0"/>
    </xf>
    <xf numFmtId="0" fontId="0" fillId="34" borderId="42" xfId="0" applyFill="1" applyBorder="1" applyAlignment="1" applyProtection="1">
      <alignment horizontal="center" textRotation="90" wrapText="1"/>
      <protection locked="0"/>
    </xf>
    <xf numFmtId="0" fontId="0" fillId="34" borderId="43" xfId="0" applyFill="1" applyBorder="1" applyAlignment="1" applyProtection="1">
      <alignment horizontal="center" textRotation="90" wrapText="1"/>
      <protection locked="0"/>
    </xf>
    <xf numFmtId="0" fontId="0" fillId="0" borderId="66"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39" xfId="0" applyFont="1" applyBorder="1" applyAlignment="1" applyProtection="1">
      <alignment horizontal="center" wrapText="1"/>
      <protection locked="0"/>
    </xf>
    <xf numFmtId="0" fontId="25" fillId="2" borderId="21" xfId="0" applyFont="1" applyFill="1" applyBorder="1" applyAlignment="1" applyProtection="1">
      <alignment horizontal="center" vertical="center"/>
      <protection locked="0"/>
    </xf>
    <xf numFmtId="0" fontId="25" fillId="2" borderId="22" xfId="0" applyFont="1" applyFill="1" applyBorder="1" applyAlignment="1" applyProtection="1">
      <alignment horizontal="center" vertical="center"/>
      <protection locked="0"/>
    </xf>
    <xf numFmtId="0" fontId="25" fillId="2" borderId="23" xfId="0" applyFont="1" applyFill="1" applyBorder="1" applyAlignment="1" applyProtection="1">
      <alignment horizontal="center" vertical="center"/>
      <protection locked="0"/>
    </xf>
    <xf numFmtId="0" fontId="25" fillId="2" borderId="24" xfId="0" applyFont="1" applyFill="1" applyBorder="1" applyAlignment="1" applyProtection="1">
      <alignment horizontal="center" vertical="center"/>
      <protection locked="0"/>
    </xf>
    <xf numFmtId="0" fontId="25" fillId="2" borderId="20" xfId="0" applyFont="1" applyFill="1" applyBorder="1" applyAlignment="1" applyProtection="1">
      <alignment horizontal="center" vertical="center"/>
      <protection locked="0"/>
    </xf>
    <xf numFmtId="0" fontId="25" fillId="2" borderId="25" xfId="0" applyFont="1" applyFill="1" applyBorder="1" applyAlignment="1" applyProtection="1">
      <alignment horizontal="center" vertical="center"/>
      <protection locked="0"/>
    </xf>
    <xf numFmtId="0" fontId="25" fillId="3" borderId="21" xfId="0" applyFont="1" applyFill="1" applyBorder="1" applyAlignment="1" applyProtection="1">
      <alignment horizontal="center" vertical="center"/>
      <protection locked="0"/>
    </xf>
    <xf numFmtId="0" fontId="25" fillId="3" borderId="22" xfId="0" applyFont="1" applyFill="1" applyBorder="1" applyAlignment="1" applyProtection="1">
      <alignment horizontal="center" vertical="center"/>
      <protection locked="0"/>
    </xf>
    <xf numFmtId="0" fontId="25" fillId="3" borderId="23" xfId="0" applyFont="1" applyFill="1" applyBorder="1" applyAlignment="1" applyProtection="1">
      <alignment horizontal="center" vertical="center"/>
      <protection locked="0"/>
    </xf>
    <xf numFmtId="0" fontId="25" fillId="3" borderId="24" xfId="0" applyFont="1" applyFill="1" applyBorder="1" applyAlignment="1" applyProtection="1">
      <alignment horizontal="center" vertical="center"/>
      <protection locked="0"/>
    </xf>
    <xf numFmtId="0" fontId="25" fillId="3" borderId="20" xfId="0" applyFont="1" applyFill="1" applyBorder="1" applyAlignment="1" applyProtection="1">
      <alignment horizontal="center" vertical="center"/>
      <protection locked="0"/>
    </xf>
    <xf numFmtId="0" fontId="25" fillId="3" borderId="25" xfId="0" applyFont="1" applyFill="1" applyBorder="1" applyAlignment="1" applyProtection="1">
      <alignment horizontal="center" vertical="center"/>
      <protection locked="0"/>
    </xf>
    <xf numFmtId="0" fontId="22" fillId="6" borderId="0" xfId="0" applyFont="1" applyFill="1" applyAlignment="1" applyProtection="1">
      <alignment horizontal="center" vertical="center"/>
      <protection locked="0"/>
    </xf>
    <xf numFmtId="0" fontId="22" fillId="6" borderId="9" xfId="0" applyFont="1" applyFill="1" applyBorder="1" applyAlignment="1" applyProtection="1">
      <alignment horizontal="center" vertical="center"/>
      <protection locked="0"/>
    </xf>
    <xf numFmtId="0" fontId="38" fillId="5" borderId="10" xfId="0" applyFont="1" applyFill="1" applyBorder="1" applyAlignment="1" applyProtection="1">
      <alignment horizontal="center" vertical="center" wrapText="1"/>
      <protection locked="0"/>
    </xf>
    <xf numFmtId="0" fontId="38" fillId="32" borderId="10" xfId="0" applyFont="1" applyFill="1" applyBorder="1" applyAlignment="1" applyProtection="1">
      <alignment horizontal="center" vertical="center" wrapText="1"/>
      <protection locked="0"/>
    </xf>
    <xf numFmtId="0" fontId="25" fillId="19" borderId="21" xfId="0" applyFont="1" applyFill="1" applyBorder="1" applyAlignment="1" applyProtection="1">
      <alignment horizontal="center" vertical="center"/>
      <protection locked="0"/>
    </xf>
    <xf numFmtId="0" fontId="25" fillId="19" borderId="22" xfId="0" applyFont="1" applyFill="1" applyBorder="1" applyAlignment="1" applyProtection="1">
      <alignment horizontal="center" vertical="center"/>
      <protection locked="0"/>
    </xf>
    <xf numFmtId="0" fontId="25" fillId="19" borderId="23" xfId="0" applyFont="1" applyFill="1" applyBorder="1" applyAlignment="1" applyProtection="1">
      <alignment horizontal="center" vertical="center"/>
      <protection locked="0"/>
    </xf>
    <xf numFmtId="0" fontId="25" fillId="19" borderId="24" xfId="0" applyFont="1" applyFill="1" applyBorder="1" applyAlignment="1" applyProtection="1">
      <alignment horizontal="center" vertical="center"/>
      <protection locked="0"/>
    </xf>
    <xf numFmtId="0" fontId="25" fillId="19" borderId="20" xfId="0" applyFont="1" applyFill="1" applyBorder="1" applyAlignment="1" applyProtection="1">
      <alignment horizontal="center" vertical="center"/>
      <protection locked="0"/>
    </xf>
    <xf numFmtId="0" fontId="25" fillId="19" borderId="25" xfId="0" applyFont="1" applyFill="1" applyBorder="1" applyAlignment="1" applyProtection="1">
      <alignment horizontal="center" vertical="center"/>
      <protection locked="0"/>
    </xf>
    <xf numFmtId="0" fontId="25" fillId="20" borderId="21" xfId="0" applyFont="1" applyFill="1" applyBorder="1" applyAlignment="1" applyProtection="1">
      <alignment horizontal="center" vertical="center"/>
      <protection locked="0"/>
    </xf>
    <xf numFmtId="0" fontId="25" fillId="20" borderId="22" xfId="0" applyFont="1" applyFill="1" applyBorder="1" applyAlignment="1" applyProtection="1">
      <alignment horizontal="center" vertical="center"/>
      <protection locked="0"/>
    </xf>
    <xf numFmtId="0" fontId="25" fillId="20" borderId="23" xfId="0" applyFont="1" applyFill="1" applyBorder="1" applyAlignment="1" applyProtection="1">
      <alignment horizontal="center" vertical="center"/>
      <protection locked="0"/>
    </xf>
    <xf numFmtId="0" fontId="25" fillId="20" borderId="24" xfId="0" applyFont="1" applyFill="1" applyBorder="1" applyAlignment="1" applyProtection="1">
      <alignment horizontal="center" vertical="center"/>
      <protection locked="0"/>
    </xf>
    <xf numFmtId="0" fontId="25" fillId="20" borderId="20" xfId="0" applyFont="1" applyFill="1" applyBorder="1" applyAlignment="1" applyProtection="1">
      <alignment horizontal="center" vertical="center"/>
      <protection locked="0"/>
    </xf>
    <xf numFmtId="0" fontId="25" fillId="20" borderId="25" xfId="0" applyFont="1" applyFill="1" applyBorder="1" applyAlignment="1" applyProtection="1">
      <alignment horizontal="center" vertical="center"/>
      <protection locked="0"/>
    </xf>
    <xf numFmtId="0" fontId="29" fillId="16" borderId="21" xfId="0" applyFont="1" applyFill="1" applyBorder="1" applyAlignment="1" applyProtection="1">
      <alignment horizontal="center" vertical="center"/>
      <protection locked="0"/>
    </xf>
    <xf numFmtId="0" fontId="29" fillId="16" borderId="22" xfId="0" applyFont="1" applyFill="1" applyBorder="1" applyAlignment="1" applyProtection="1">
      <alignment horizontal="center" vertical="center"/>
      <protection locked="0"/>
    </xf>
    <xf numFmtId="0" fontId="29" fillId="16" borderId="23" xfId="0" applyFont="1" applyFill="1" applyBorder="1" applyAlignment="1" applyProtection="1">
      <alignment horizontal="center" vertical="center"/>
      <protection locked="0"/>
    </xf>
    <xf numFmtId="0" fontId="29" fillId="16" borderId="24" xfId="0" applyFont="1" applyFill="1" applyBorder="1" applyAlignment="1" applyProtection="1">
      <alignment horizontal="center" vertical="center"/>
      <protection locked="0"/>
    </xf>
    <xf numFmtId="0" fontId="29" fillId="16" borderId="20" xfId="0" applyFont="1" applyFill="1" applyBorder="1" applyAlignment="1" applyProtection="1">
      <alignment horizontal="center" vertical="center"/>
      <protection locked="0"/>
    </xf>
    <xf numFmtId="0" fontId="29" fillId="16" borderId="25" xfId="0" applyFont="1" applyFill="1" applyBorder="1" applyAlignment="1" applyProtection="1">
      <alignment horizontal="center" vertical="center"/>
      <protection locked="0"/>
    </xf>
    <xf numFmtId="0" fontId="32" fillId="29" borderId="72" xfId="0" applyFont="1" applyFill="1" applyBorder="1" applyAlignment="1" applyProtection="1">
      <alignment horizontal="center" vertical="center"/>
      <protection locked="0"/>
    </xf>
    <xf numFmtId="0" fontId="32" fillId="29" borderId="53" xfId="0" applyFont="1" applyFill="1" applyBorder="1" applyAlignment="1" applyProtection="1">
      <alignment horizontal="center" vertical="center"/>
      <protection locked="0"/>
    </xf>
    <xf numFmtId="0" fontId="32" fillId="29" borderId="23" xfId="0" applyFont="1" applyFill="1" applyBorder="1" applyAlignment="1" applyProtection="1">
      <alignment horizontal="center" vertical="center"/>
      <protection locked="0"/>
    </xf>
    <xf numFmtId="0" fontId="32" fillId="29" borderId="25" xfId="0" applyFont="1" applyFill="1" applyBorder="1" applyAlignment="1" applyProtection="1">
      <alignment horizontal="center" vertical="center"/>
      <protection locked="0"/>
    </xf>
    <xf numFmtId="0" fontId="31" fillId="7" borderId="21" xfId="0" applyFont="1" applyFill="1" applyBorder="1" applyAlignment="1" applyProtection="1">
      <alignment horizontal="center" vertical="center"/>
      <protection locked="0"/>
    </xf>
    <xf numFmtId="0" fontId="31" fillId="7" borderId="22" xfId="0" applyFont="1" applyFill="1" applyBorder="1" applyAlignment="1" applyProtection="1">
      <alignment horizontal="center" vertical="center"/>
      <protection locked="0"/>
    </xf>
    <xf numFmtId="0" fontId="31" fillId="7" borderId="23" xfId="0" applyFont="1" applyFill="1" applyBorder="1" applyAlignment="1" applyProtection="1">
      <alignment horizontal="center" vertical="center"/>
      <protection locked="0"/>
    </xf>
    <xf numFmtId="0" fontId="31" fillId="7" borderId="24" xfId="0" applyFont="1" applyFill="1" applyBorder="1" applyAlignment="1" applyProtection="1">
      <alignment horizontal="center" vertical="center"/>
      <protection locked="0"/>
    </xf>
    <xf numFmtId="0" fontId="31" fillId="7" borderId="20" xfId="0" applyFont="1" applyFill="1" applyBorder="1" applyAlignment="1" applyProtection="1">
      <alignment horizontal="center" vertical="center"/>
      <protection locked="0"/>
    </xf>
    <xf numFmtId="0" fontId="31" fillId="7" borderId="25" xfId="0" applyFont="1" applyFill="1" applyBorder="1" applyAlignment="1" applyProtection="1">
      <alignment horizontal="center" vertical="center"/>
      <protection locked="0"/>
    </xf>
    <xf numFmtId="0" fontId="0" fillId="0" borderId="18" xfId="0" applyBorder="1" applyAlignment="1" applyProtection="1">
      <alignment horizontal="center" vertical="center" wrapText="1"/>
      <protection locked="0"/>
    </xf>
    <xf numFmtId="0" fontId="0" fillId="0" borderId="46" xfId="0" applyBorder="1" applyAlignment="1" applyProtection="1">
      <alignment horizontal="center" vertical="center" wrapText="1"/>
      <protection locked="0"/>
    </xf>
    <xf numFmtId="0" fontId="0" fillId="0" borderId="19" xfId="0" applyBorder="1" applyAlignment="1" applyProtection="1">
      <alignment horizontal="center" vertical="center" wrapText="1"/>
      <protection locked="0"/>
    </xf>
    <xf numFmtId="0" fontId="2" fillId="0" borderId="14" xfId="0" applyFont="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0" fillId="0" borderId="16"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16" borderId="12" xfId="0" applyFill="1" applyBorder="1" applyAlignment="1" applyProtection="1">
      <alignment horizontal="center" vertical="center"/>
      <protection locked="0"/>
    </xf>
    <xf numFmtId="0" fontId="0" fillId="16" borderId="13" xfId="0" applyFill="1" applyBorder="1" applyAlignment="1" applyProtection="1">
      <alignment horizontal="center" vertical="center"/>
      <protection locked="0"/>
    </xf>
    <xf numFmtId="0" fontId="31" fillId="27" borderId="12" xfId="0" applyFont="1" applyFill="1" applyBorder="1" applyAlignment="1" applyProtection="1">
      <alignment horizontal="center"/>
      <protection locked="0"/>
    </xf>
    <xf numFmtId="0" fontId="31" fillId="27" borderId="13" xfId="0" applyFont="1" applyFill="1" applyBorder="1" applyAlignment="1" applyProtection="1">
      <alignment horizontal="center"/>
      <protection locked="0"/>
    </xf>
    <xf numFmtId="0" fontId="0" fillId="26" borderId="11" xfId="0" applyFill="1" applyBorder="1" applyAlignment="1" applyProtection="1">
      <alignment horizontal="center" vertical="center"/>
      <protection locked="0"/>
    </xf>
    <xf numFmtId="0" fontId="0" fillId="26" borderId="12" xfId="0" applyFill="1" applyBorder="1" applyAlignment="1" applyProtection="1">
      <alignment horizontal="center" vertical="center"/>
      <protection locked="0"/>
    </xf>
    <xf numFmtId="0" fontId="0" fillId="26" borderId="13" xfId="0" applyFill="1" applyBorder="1" applyAlignment="1" applyProtection="1">
      <alignment horizontal="center" vertical="center"/>
      <protection locked="0"/>
    </xf>
    <xf numFmtId="0" fontId="31" fillId="28" borderId="11" xfId="0" applyFont="1" applyFill="1" applyBorder="1" applyAlignment="1" applyProtection="1">
      <alignment horizontal="center" vertical="center" wrapText="1"/>
      <protection locked="0"/>
    </xf>
    <xf numFmtId="0" fontId="31" fillId="28" borderId="12" xfId="0" applyFont="1" applyFill="1" applyBorder="1" applyAlignment="1" applyProtection="1">
      <alignment horizontal="center" vertical="center" wrapText="1"/>
      <protection locked="0"/>
    </xf>
    <xf numFmtId="0" fontId="31" fillId="28" borderId="13" xfId="0" applyFont="1" applyFill="1" applyBorder="1" applyAlignment="1" applyProtection="1">
      <alignment horizontal="center" vertical="center" wrapText="1"/>
      <protection locked="0"/>
    </xf>
    <xf numFmtId="0" fontId="31" fillId="22" borderId="11" xfId="0" applyFont="1" applyFill="1" applyBorder="1" applyAlignment="1" applyProtection="1">
      <alignment horizontal="center" vertical="center"/>
      <protection locked="0"/>
    </xf>
    <xf numFmtId="0" fontId="31" fillId="22" borderId="13" xfId="0" applyFont="1" applyFill="1" applyBorder="1" applyAlignment="1" applyProtection="1">
      <alignment horizontal="center" vertical="center"/>
      <protection locked="0"/>
    </xf>
    <xf numFmtId="0" fontId="31" fillId="21" borderId="11" xfId="0" applyFont="1" applyFill="1" applyBorder="1" applyAlignment="1" applyProtection="1">
      <alignment horizontal="center" vertical="center"/>
      <protection locked="0"/>
    </xf>
    <xf numFmtId="0" fontId="31" fillId="21" borderId="12" xfId="0" applyFont="1" applyFill="1" applyBorder="1" applyAlignment="1" applyProtection="1">
      <alignment horizontal="center" vertical="center"/>
      <protection locked="0"/>
    </xf>
    <xf numFmtId="0" fontId="31" fillId="21" borderId="13" xfId="0" applyFont="1" applyFill="1" applyBorder="1" applyAlignment="1" applyProtection="1">
      <alignment horizontal="center" vertical="center"/>
      <protection locked="0"/>
    </xf>
    <xf numFmtId="0" fontId="0" fillId="23" borderId="11" xfId="0" applyFill="1" applyBorder="1" applyAlignment="1" applyProtection="1">
      <alignment horizontal="center" vertical="center"/>
      <protection locked="0"/>
    </xf>
    <xf numFmtId="0" fontId="0" fillId="23" borderId="12" xfId="0" applyFill="1" applyBorder="1" applyAlignment="1" applyProtection="1">
      <alignment horizontal="center" vertical="center"/>
      <protection locked="0"/>
    </xf>
    <xf numFmtId="0" fontId="0" fillId="23" borderId="13" xfId="0" applyFill="1" applyBorder="1" applyAlignment="1" applyProtection="1">
      <alignment horizontal="center" vertical="center"/>
      <protection locked="0"/>
    </xf>
    <xf numFmtId="0" fontId="31" fillId="24" borderId="11" xfId="0" applyFont="1" applyFill="1" applyBorder="1" applyAlignment="1" applyProtection="1">
      <alignment horizontal="center" vertical="center"/>
      <protection locked="0"/>
    </xf>
    <xf numFmtId="0" fontId="31" fillId="24" borderId="12" xfId="0" applyFont="1" applyFill="1" applyBorder="1" applyAlignment="1" applyProtection="1">
      <alignment horizontal="center" vertical="center"/>
      <protection locked="0"/>
    </xf>
    <xf numFmtId="0" fontId="31" fillId="24" borderId="13" xfId="0" applyFont="1" applyFill="1" applyBorder="1" applyAlignment="1" applyProtection="1">
      <alignment horizontal="center" vertical="center"/>
      <protection locked="0"/>
    </xf>
    <xf numFmtId="0" fontId="0" fillId="25" borderId="11" xfId="0" applyFill="1" applyBorder="1" applyAlignment="1" applyProtection="1">
      <alignment horizontal="center" vertical="center"/>
      <protection locked="0"/>
    </xf>
    <xf numFmtId="0" fontId="0" fillId="25" borderId="12" xfId="0" applyFill="1" applyBorder="1" applyAlignment="1" applyProtection="1">
      <alignment horizontal="center" vertical="center"/>
      <protection locked="0"/>
    </xf>
    <xf numFmtId="0" fontId="0" fillId="25" borderId="13" xfId="0" applyFill="1" applyBorder="1" applyAlignment="1" applyProtection="1">
      <alignment horizontal="center" vertical="center"/>
      <protection locked="0"/>
    </xf>
    <xf numFmtId="0" fontId="31" fillId="9" borderId="0" xfId="0" applyFont="1" applyFill="1" applyAlignment="1">
      <alignment horizontal="center"/>
    </xf>
    <xf numFmtId="0" fontId="21" fillId="15" borderId="0" xfId="0" applyFont="1" applyFill="1" applyAlignment="1">
      <alignment horizontal="center" vertical="center"/>
    </xf>
    <xf numFmtId="0" fontId="0" fillId="11" borderId="0" xfId="0" applyFill="1" applyAlignment="1">
      <alignment horizontal="center"/>
    </xf>
    <xf numFmtId="0" fontId="21" fillId="15" borderId="1" xfId="0" applyFont="1" applyFill="1" applyBorder="1" applyAlignment="1">
      <alignment horizontal="center" vertical="center"/>
    </xf>
    <xf numFmtId="0" fontId="8" fillId="6" borderId="6" xfId="1" applyFont="1" applyFill="1" applyBorder="1" applyAlignment="1">
      <alignment horizontal="center" vertical="center"/>
    </xf>
    <xf numFmtId="0" fontId="8" fillId="6" borderId="8" xfId="1" applyFont="1" applyFill="1" applyBorder="1" applyAlignment="1">
      <alignment horizontal="center" vertical="center"/>
    </xf>
    <xf numFmtId="0" fontId="8" fillId="6" borderId="7" xfId="1" applyFont="1" applyFill="1" applyBorder="1" applyAlignment="1">
      <alignment horizontal="center" vertical="center"/>
    </xf>
    <xf numFmtId="0" fontId="16" fillId="9" borderId="3" xfId="2" applyFont="1" applyFill="1" applyBorder="1" applyAlignment="1">
      <alignment horizontal="center" vertical="center"/>
    </xf>
    <xf numFmtId="0" fontId="18" fillId="9" borderId="3" xfId="2" applyFont="1" applyFill="1" applyBorder="1" applyAlignment="1">
      <alignment horizontal="center" vertical="center"/>
    </xf>
    <xf numFmtId="0" fontId="19" fillId="9" borderId="3" xfId="2" applyFont="1" applyFill="1" applyBorder="1" applyAlignment="1">
      <alignment horizontal="left" vertical="center" wrapText="1"/>
    </xf>
    <xf numFmtId="0" fontId="10" fillId="8" borderId="3" xfId="2" applyFont="1" applyFill="1" applyBorder="1" applyAlignment="1">
      <alignment horizontal="center" vertical="center" wrapText="1"/>
    </xf>
    <xf numFmtId="0" fontId="8" fillId="8" borderId="3" xfId="2" applyFill="1" applyBorder="1" applyAlignment="1">
      <alignment horizontal="center" vertical="center"/>
    </xf>
    <xf numFmtId="0" fontId="5" fillId="8" borderId="3" xfId="2" applyFont="1" applyFill="1" applyBorder="1" applyAlignment="1">
      <alignment horizontal="left" vertical="center" wrapText="1"/>
    </xf>
    <xf numFmtId="0" fontId="10" fillId="13" borderId="3" xfId="2" applyFont="1" applyFill="1" applyBorder="1" applyAlignment="1">
      <alignment horizontal="center" vertical="center" wrapText="1"/>
    </xf>
    <xf numFmtId="0" fontId="8" fillId="13" borderId="3" xfId="2" applyFill="1" applyBorder="1" applyAlignment="1">
      <alignment horizontal="center" vertical="center"/>
    </xf>
    <xf numFmtId="0" fontId="11" fillId="13" borderId="3" xfId="2" applyFont="1" applyFill="1" applyBorder="1" applyAlignment="1">
      <alignment horizontal="left" vertical="center" wrapText="1"/>
    </xf>
    <xf numFmtId="0" fontId="16" fillId="10" borderId="3" xfId="2" applyFont="1" applyFill="1" applyBorder="1" applyAlignment="1">
      <alignment horizontal="center" vertical="center"/>
    </xf>
    <xf numFmtId="0" fontId="18" fillId="10" borderId="3" xfId="2" applyFont="1" applyFill="1" applyBorder="1" applyAlignment="1">
      <alignment horizontal="center" vertical="center"/>
    </xf>
    <xf numFmtId="0" fontId="19" fillId="10" borderId="3" xfId="2" applyFont="1" applyFill="1" applyBorder="1" applyAlignment="1">
      <alignment horizontal="left" vertical="center" wrapText="1"/>
    </xf>
    <xf numFmtId="0" fontId="8" fillId="0" borderId="3" xfId="2" applyBorder="1" applyAlignment="1">
      <alignment horizontal="left" vertical="center"/>
    </xf>
    <xf numFmtId="0" fontId="16" fillId="7" borderId="6" xfId="2" applyFont="1" applyFill="1" applyBorder="1" applyAlignment="1">
      <alignment horizontal="center" vertical="center"/>
    </xf>
    <xf numFmtId="0" fontId="16" fillId="7" borderId="7" xfId="2" applyFont="1" applyFill="1" applyBorder="1" applyAlignment="1">
      <alignment horizontal="center" vertical="center"/>
    </xf>
    <xf numFmtId="0" fontId="5" fillId="0" borderId="6" xfId="2" applyFont="1" applyBorder="1" applyAlignment="1">
      <alignment horizontal="center" vertical="center" wrapText="1"/>
    </xf>
    <xf numFmtId="0" fontId="5" fillId="0" borderId="7" xfId="2" applyFont="1" applyBorder="1" applyAlignment="1">
      <alignment horizontal="center" vertical="center" wrapText="1"/>
    </xf>
    <xf numFmtId="0" fontId="13" fillId="10" borderId="3" xfId="2" applyFont="1" applyFill="1" applyBorder="1" applyAlignment="1">
      <alignment horizontal="center" vertical="center"/>
    </xf>
    <xf numFmtId="0" fontId="11" fillId="0" borderId="4" xfId="2" applyFont="1" applyBorder="1" applyAlignment="1">
      <alignment horizontal="center" vertical="center" wrapText="1"/>
    </xf>
    <xf numFmtId="0" fontId="11" fillId="0" borderId="5" xfId="2" applyFont="1" applyBorder="1" applyAlignment="1">
      <alignment horizontal="center" vertical="center" wrapText="1"/>
    </xf>
    <xf numFmtId="0" fontId="14" fillId="11" borderId="3" xfId="2" applyFont="1" applyFill="1" applyBorder="1" applyAlignment="1">
      <alignment horizontal="center" vertical="center"/>
    </xf>
  </cellXfs>
  <cellStyles count="4">
    <cellStyle name="Normal" xfId="0" builtinId="0"/>
    <cellStyle name="Normal 3" xfId="1" xr:uid="{29B13CB2-41BB-46E6-A025-3B746CC5DDF8}"/>
    <cellStyle name="Normal 3 3" xfId="2" xr:uid="{9540DD16-24F8-4F5F-BD90-75E5630D3A9C}"/>
    <cellStyle name="Normal 4" xfId="3" xr:uid="{2272EE24-9791-459D-B6AB-120488E7808F}"/>
  </cellStyles>
  <dxfs count="15">
    <dxf>
      <font>
        <color rgb="FFC00000"/>
      </font>
    </dxf>
    <dxf>
      <font>
        <color rgb="FFFF0000"/>
      </font>
    </dxf>
    <dxf>
      <font>
        <color rgb="FFFFC000"/>
      </font>
    </dxf>
    <dxf>
      <font>
        <color theme="9" tint="-0.24994659260841701"/>
      </font>
    </dxf>
    <dxf>
      <font>
        <color theme="0"/>
      </font>
    </dxf>
    <dxf>
      <font>
        <color theme="0"/>
      </font>
      <fill>
        <patternFill>
          <bgColor rgb="FFC00000"/>
        </patternFill>
      </fill>
    </dxf>
    <dxf>
      <font>
        <color theme="0"/>
      </font>
      <fill>
        <patternFill>
          <bgColor theme="9" tint="-0.24994659260841701"/>
        </patternFill>
      </fill>
    </dxf>
    <dxf>
      <font>
        <color theme="0"/>
      </font>
      <fill>
        <patternFill>
          <bgColor theme="9"/>
        </patternFill>
      </fill>
    </dxf>
    <dxf>
      <font>
        <color theme="0"/>
      </font>
      <fill>
        <patternFill>
          <bgColor rgb="FFFF0000"/>
        </patternFill>
      </fill>
    </dxf>
    <dxf>
      <font>
        <color rgb="FFC00000"/>
      </font>
    </dxf>
    <dxf>
      <font>
        <color rgb="FFFF0000"/>
      </font>
    </dxf>
    <dxf>
      <font>
        <color theme="0"/>
      </font>
    </dxf>
    <dxf>
      <font>
        <color theme="0"/>
      </font>
    </dxf>
    <dxf>
      <font>
        <color theme="0"/>
      </font>
    </dxf>
    <dxf>
      <font>
        <color theme="0"/>
      </font>
    </dxf>
  </dxfs>
  <tableStyles count="0" defaultTableStyle="TableStyleMedium2" defaultPivotStyle="PivotStyleLight16"/>
  <colors>
    <mruColors>
      <color rgb="FFC89800"/>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6" Type="http://schemas.microsoft.com/office/2007/relationships/hdphoto" Target="../media/hdphoto7.wdp"/><Relationship Id="rId21" Type="http://schemas.microsoft.com/office/2007/relationships/hdphoto" Target="../media/hdphoto5.wdp"/><Relationship Id="rId42" Type="http://schemas.microsoft.com/office/2007/relationships/hdphoto" Target="../media/hdphoto14.wdp"/><Relationship Id="rId47" Type="http://schemas.openxmlformats.org/officeDocument/2006/relationships/image" Target="../media/image32.png"/><Relationship Id="rId63" Type="http://schemas.openxmlformats.org/officeDocument/2006/relationships/image" Target="../media/image41.png"/><Relationship Id="rId68" Type="http://schemas.microsoft.com/office/2007/relationships/hdphoto" Target="../media/hdphoto25.wdp"/><Relationship Id="rId84" Type="http://schemas.openxmlformats.org/officeDocument/2006/relationships/image" Target="../media/image53.jpeg"/><Relationship Id="rId89" Type="http://schemas.openxmlformats.org/officeDocument/2006/relationships/image" Target="../media/image57.jpeg"/><Relationship Id="rId16" Type="http://schemas.microsoft.com/office/2007/relationships/hdphoto" Target="../media/hdphoto3.wdp"/><Relationship Id="rId11" Type="http://schemas.openxmlformats.org/officeDocument/2006/relationships/image" Target="../media/image11.png"/><Relationship Id="rId32" Type="http://schemas.microsoft.com/office/2007/relationships/hdphoto" Target="../media/hdphoto10.wdp"/><Relationship Id="rId37" Type="http://schemas.microsoft.com/office/2007/relationships/hdphoto" Target="../media/hdphoto12.wdp"/><Relationship Id="rId53" Type="http://schemas.microsoft.com/office/2007/relationships/hdphoto" Target="../media/hdphoto18.wdp"/><Relationship Id="rId58" Type="http://schemas.openxmlformats.org/officeDocument/2006/relationships/image" Target="../media/image38.png"/><Relationship Id="rId74" Type="http://schemas.openxmlformats.org/officeDocument/2006/relationships/image" Target="../media/image47.png"/><Relationship Id="rId79" Type="http://schemas.openxmlformats.org/officeDocument/2006/relationships/image" Target="../media/image50.jpeg"/><Relationship Id="rId5" Type="http://schemas.openxmlformats.org/officeDocument/2006/relationships/image" Target="../media/image5.gif"/><Relationship Id="rId90" Type="http://schemas.openxmlformats.org/officeDocument/2006/relationships/image" Target="../media/image58.png"/><Relationship Id="rId95" Type="http://schemas.openxmlformats.org/officeDocument/2006/relationships/image" Target="../media/image61.png"/><Relationship Id="rId22" Type="http://schemas.openxmlformats.org/officeDocument/2006/relationships/image" Target="../media/image17.png"/><Relationship Id="rId27" Type="http://schemas.openxmlformats.org/officeDocument/2006/relationships/image" Target="../media/image20.png"/><Relationship Id="rId43" Type="http://schemas.openxmlformats.org/officeDocument/2006/relationships/image" Target="../media/image29.png"/><Relationship Id="rId48" Type="http://schemas.openxmlformats.org/officeDocument/2006/relationships/image" Target="../media/image33.png"/><Relationship Id="rId64" Type="http://schemas.microsoft.com/office/2007/relationships/hdphoto" Target="../media/hdphoto23.wdp"/><Relationship Id="rId69" Type="http://schemas.openxmlformats.org/officeDocument/2006/relationships/image" Target="../media/image44.png"/><Relationship Id="rId80" Type="http://schemas.openxmlformats.org/officeDocument/2006/relationships/image" Target="../media/image51.png"/><Relationship Id="rId85" Type="http://schemas.openxmlformats.org/officeDocument/2006/relationships/image" Target="../media/image54.png"/><Relationship Id="rId3" Type="http://schemas.openxmlformats.org/officeDocument/2006/relationships/image" Target="../media/image3.gif"/><Relationship Id="rId12" Type="http://schemas.microsoft.com/office/2007/relationships/hdphoto" Target="../media/hdphoto1.wdp"/><Relationship Id="rId17" Type="http://schemas.openxmlformats.org/officeDocument/2006/relationships/image" Target="../media/image14.png"/><Relationship Id="rId25" Type="http://schemas.openxmlformats.org/officeDocument/2006/relationships/image" Target="../media/image19.png"/><Relationship Id="rId33" Type="http://schemas.openxmlformats.org/officeDocument/2006/relationships/image" Target="../media/image23.png"/><Relationship Id="rId38" Type="http://schemas.openxmlformats.org/officeDocument/2006/relationships/image" Target="../media/image26.png"/><Relationship Id="rId46" Type="http://schemas.openxmlformats.org/officeDocument/2006/relationships/image" Target="../media/image31.png"/><Relationship Id="rId59" Type="http://schemas.microsoft.com/office/2007/relationships/hdphoto" Target="../media/hdphoto21.wdp"/><Relationship Id="rId67" Type="http://schemas.openxmlformats.org/officeDocument/2006/relationships/image" Target="../media/image43.png"/><Relationship Id="rId20" Type="http://schemas.openxmlformats.org/officeDocument/2006/relationships/image" Target="../media/image16.png"/><Relationship Id="rId41" Type="http://schemas.openxmlformats.org/officeDocument/2006/relationships/image" Target="../media/image28.png"/><Relationship Id="rId54" Type="http://schemas.openxmlformats.org/officeDocument/2006/relationships/image" Target="../media/image36.png"/><Relationship Id="rId62" Type="http://schemas.openxmlformats.org/officeDocument/2006/relationships/image" Target="../media/image40.png"/><Relationship Id="rId70" Type="http://schemas.microsoft.com/office/2007/relationships/hdphoto" Target="../media/hdphoto26.wdp"/><Relationship Id="rId75" Type="http://schemas.microsoft.com/office/2007/relationships/hdphoto" Target="../media/hdphoto28.wdp"/><Relationship Id="rId83" Type="http://schemas.microsoft.com/office/2007/relationships/hdphoto" Target="../media/hdphoto31.wdp"/><Relationship Id="rId88" Type="http://schemas.openxmlformats.org/officeDocument/2006/relationships/image" Target="../media/image56.png"/><Relationship Id="rId91" Type="http://schemas.microsoft.com/office/2007/relationships/hdphoto" Target="../media/hdphoto33.wdp"/><Relationship Id="rId96" Type="http://schemas.microsoft.com/office/2007/relationships/hdphoto" Target="../media/hdphoto35.wdp"/><Relationship Id="rId1" Type="http://schemas.openxmlformats.org/officeDocument/2006/relationships/image" Target="../media/image1.png"/><Relationship Id="rId6" Type="http://schemas.openxmlformats.org/officeDocument/2006/relationships/image" Target="../media/image6.gif"/><Relationship Id="rId15" Type="http://schemas.openxmlformats.org/officeDocument/2006/relationships/image" Target="../media/image13.png"/><Relationship Id="rId23" Type="http://schemas.microsoft.com/office/2007/relationships/hdphoto" Target="../media/hdphoto6.wdp"/><Relationship Id="rId28" Type="http://schemas.microsoft.com/office/2007/relationships/hdphoto" Target="../media/hdphoto8.wdp"/><Relationship Id="rId36" Type="http://schemas.openxmlformats.org/officeDocument/2006/relationships/image" Target="../media/image25.png"/><Relationship Id="rId49" Type="http://schemas.microsoft.com/office/2007/relationships/hdphoto" Target="../media/hdphoto16.wdp"/><Relationship Id="rId57" Type="http://schemas.microsoft.com/office/2007/relationships/hdphoto" Target="../media/hdphoto20.wdp"/><Relationship Id="rId10" Type="http://schemas.openxmlformats.org/officeDocument/2006/relationships/image" Target="../media/image10.gif"/><Relationship Id="rId31" Type="http://schemas.openxmlformats.org/officeDocument/2006/relationships/image" Target="../media/image22.png"/><Relationship Id="rId44" Type="http://schemas.microsoft.com/office/2007/relationships/hdphoto" Target="../media/hdphoto15.wdp"/><Relationship Id="rId52" Type="http://schemas.openxmlformats.org/officeDocument/2006/relationships/image" Target="../media/image35.png"/><Relationship Id="rId60" Type="http://schemas.openxmlformats.org/officeDocument/2006/relationships/image" Target="../media/image39.png"/><Relationship Id="rId65" Type="http://schemas.openxmlformats.org/officeDocument/2006/relationships/image" Target="../media/image42.png"/><Relationship Id="rId73" Type="http://schemas.microsoft.com/office/2007/relationships/hdphoto" Target="../media/hdphoto27.wdp"/><Relationship Id="rId78" Type="http://schemas.microsoft.com/office/2007/relationships/hdphoto" Target="../media/hdphoto29.wdp"/><Relationship Id="rId81" Type="http://schemas.microsoft.com/office/2007/relationships/hdphoto" Target="../media/hdphoto30.wdp"/><Relationship Id="rId86" Type="http://schemas.openxmlformats.org/officeDocument/2006/relationships/image" Target="../media/image55.png"/><Relationship Id="rId94" Type="http://schemas.microsoft.com/office/2007/relationships/hdphoto" Target="../media/hdphoto34.wdp"/><Relationship Id="rId4" Type="http://schemas.openxmlformats.org/officeDocument/2006/relationships/image" Target="../media/image4.gif"/><Relationship Id="rId9" Type="http://schemas.openxmlformats.org/officeDocument/2006/relationships/image" Target="../media/image9.gif"/><Relationship Id="rId13" Type="http://schemas.openxmlformats.org/officeDocument/2006/relationships/image" Target="../media/image12.png"/><Relationship Id="rId18" Type="http://schemas.microsoft.com/office/2007/relationships/hdphoto" Target="../media/hdphoto4.wdp"/><Relationship Id="rId39" Type="http://schemas.microsoft.com/office/2007/relationships/hdphoto" Target="../media/hdphoto13.wdp"/><Relationship Id="rId34" Type="http://schemas.openxmlformats.org/officeDocument/2006/relationships/image" Target="../media/image24.png"/><Relationship Id="rId50" Type="http://schemas.openxmlformats.org/officeDocument/2006/relationships/image" Target="../media/image34.png"/><Relationship Id="rId55" Type="http://schemas.microsoft.com/office/2007/relationships/hdphoto" Target="../media/hdphoto19.wdp"/><Relationship Id="rId76" Type="http://schemas.openxmlformats.org/officeDocument/2006/relationships/image" Target="../media/image48.jpeg"/><Relationship Id="rId97" Type="http://schemas.openxmlformats.org/officeDocument/2006/relationships/image" Target="../media/image62.png"/><Relationship Id="rId7" Type="http://schemas.openxmlformats.org/officeDocument/2006/relationships/image" Target="../media/image7.gif"/><Relationship Id="rId71" Type="http://schemas.openxmlformats.org/officeDocument/2006/relationships/image" Target="../media/image45.jpeg"/><Relationship Id="rId92" Type="http://schemas.openxmlformats.org/officeDocument/2006/relationships/image" Target="../media/image59.png"/><Relationship Id="rId2" Type="http://schemas.openxmlformats.org/officeDocument/2006/relationships/image" Target="../media/image2.gif"/><Relationship Id="rId29" Type="http://schemas.openxmlformats.org/officeDocument/2006/relationships/image" Target="../media/image21.png"/><Relationship Id="rId24" Type="http://schemas.openxmlformats.org/officeDocument/2006/relationships/image" Target="../media/image18.png"/><Relationship Id="rId40" Type="http://schemas.openxmlformats.org/officeDocument/2006/relationships/image" Target="../media/image27.png"/><Relationship Id="rId45" Type="http://schemas.openxmlformats.org/officeDocument/2006/relationships/image" Target="../media/image30.png"/><Relationship Id="rId66" Type="http://schemas.microsoft.com/office/2007/relationships/hdphoto" Target="../media/hdphoto24.wdp"/><Relationship Id="rId87" Type="http://schemas.microsoft.com/office/2007/relationships/hdphoto" Target="../media/hdphoto32.wdp"/><Relationship Id="rId61" Type="http://schemas.microsoft.com/office/2007/relationships/hdphoto" Target="../media/hdphoto22.wdp"/><Relationship Id="rId82" Type="http://schemas.openxmlformats.org/officeDocument/2006/relationships/image" Target="../media/image52.png"/><Relationship Id="rId19" Type="http://schemas.openxmlformats.org/officeDocument/2006/relationships/image" Target="../media/image15.png"/><Relationship Id="rId14" Type="http://schemas.microsoft.com/office/2007/relationships/hdphoto" Target="../media/hdphoto2.wdp"/><Relationship Id="rId30" Type="http://schemas.microsoft.com/office/2007/relationships/hdphoto" Target="../media/hdphoto9.wdp"/><Relationship Id="rId35" Type="http://schemas.microsoft.com/office/2007/relationships/hdphoto" Target="../media/hdphoto11.wdp"/><Relationship Id="rId56" Type="http://schemas.openxmlformats.org/officeDocument/2006/relationships/image" Target="../media/image37.png"/><Relationship Id="rId77" Type="http://schemas.openxmlformats.org/officeDocument/2006/relationships/image" Target="../media/image49.png"/><Relationship Id="rId8" Type="http://schemas.openxmlformats.org/officeDocument/2006/relationships/image" Target="../media/image8.gif"/><Relationship Id="rId51" Type="http://schemas.microsoft.com/office/2007/relationships/hdphoto" Target="../media/hdphoto17.wdp"/><Relationship Id="rId72" Type="http://schemas.openxmlformats.org/officeDocument/2006/relationships/image" Target="../media/image46.png"/><Relationship Id="rId93" Type="http://schemas.openxmlformats.org/officeDocument/2006/relationships/image" Target="../media/image60.png"/><Relationship Id="rId98" Type="http://schemas.microsoft.com/office/2007/relationships/hdphoto" Target="../media/hdphoto36.wdp"/></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152400</xdr:rowOff>
    </xdr:from>
    <xdr:to>
      <xdr:col>2</xdr:col>
      <xdr:colOff>440996</xdr:colOff>
      <xdr:row>3</xdr:row>
      <xdr:rowOff>38100</xdr:rowOff>
    </xdr:to>
    <xdr:pic>
      <xdr:nvPicPr>
        <xdr:cNvPr id="2" name="Imagen 1">
          <a:extLst>
            <a:ext uri="{FF2B5EF4-FFF2-40B4-BE49-F238E27FC236}">
              <a16:creationId xmlns:a16="http://schemas.microsoft.com/office/drawing/2014/main" id="{643661DC-7387-464B-BC9E-B23B48293440}"/>
            </a:ext>
          </a:extLst>
        </xdr:cNvPr>
        <xdr:cNvPicPr>
          <a:picLocks noChangeAspect="1"/>
        </xdr:cNvPicPr>
      </xdr:nvPicPr>
      <xdr:blipFill>
        <a:blip xmlns:r="http://schemas.openxmlformats.org/officeDocument/2006/relationships" r:embed="rId1"/>
        <a:stretch>
          <a:fillRect/>
        </a:stretch>
      </xdr:blipFill>
      <xdr:spPr>
        <a:xfrm>
          <a:off x="136071" y="152400"/>
          <a:ext cx="767568" cy="783771"/>
        </a:xfrm>
        <a:prstGeom prst="rect">
          <a:avLst/>
        </a:prstGeom>
      </xdr:spPr>
    </xdr:pic>
    <xdr:clientData/>
  </xdr:twoCellAnchor>
  <xdr:twoCellAnchor editAs="oneCell">
    <xdr:from>
      <xdr:col>51</xdr:col>
      <xdr:colOff>107949</xdr:colOff>
      <xdr:row>11</xdr:row>
      <xdr:rowOff>64508</xdr:rowOff>
    </xdr:from>
    <xdr:to>
      <xdr:col>51</xdr:col>
      <xdr:colOff>701040</xdr:colOff>
      <xdr:row>11</xdr:row>
      <xdr:rowOff>664116</xdr:rowOff>
    </xdr:to>
    <xdr:pic>
      <xdr:nvPicPr>
        <xdr:cNvPr id="12" name="Imagen 11">
          <a:extLst>
            <a:ext uri="{FF2B5EF4-FFF2-40B4-BE49-F238E27FC236}">
              <a16:creationId xmlns:a16="http://schemas.microsoft.com/office/drawing/2014/main" id="{8F4EFAD8-D017-97AB-51D2-8A2731252D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28349" y="3468108"/>
          <a:ext cx="596901" cy="595798"/>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xdr:col>
      <xdr:colOff>159830</xdr:colOff>
      <xdr:row>11</xdr:row>
      <xdr:rowOff>63500</xdr:rowOff>
    </xdr:from>
    <xdr:to>
      <xdr:col>52</xdr:col>
      <xdr:colOff>746759</xdr:colOff>
      <xdr:row>11</xdr:row>
      <xdr:rowOff>647699</xdr:rowOff>
    </xdr:to>
    <xdr:pic>
      <xdr:nvPicPr>
        <xdr:cNvPr id="14" name="Imagen 13">
          <a:extLst>
            <a:ext uri="{FF2B5EF4-FFF2-40B4-BE49-F238E27FC236}">
              <a16:creationId xmlns:a16="http://schemas.microsoft.com/office/drawing/2014/main" id="{C645AA48-BF01-0564-2F57-3BD725F5A5E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305730" y="3467100"/>
          <a:ext cx="583119" cy="584199"/>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54</xdr:col>
      <xdr:colOff>82550</xdr:colOff>
      <xdr:row>11</xdr:row>
      <xdr:rowOff>101600</xdr:rowOff>
    </xdr:from>
    <xdr:to>
      <xdr:col>54</xdr:col>
      <xdr:colOff>702310</xdr:colOff>
      <xdr:row>11</xdr:row>
      <xdr:rowOff>704215</xdr:rowOff>
    </xdr:to>
    <xdr:pic>
      <xdr:nvPicPr>
        <xdr:cNvPr id="15" name="Imagen 14">
          <a:extLst>
            <a:ext uri="{FF2B5EF4-FFF2-40B4-BE49-F238E27FC236}">
              <a16:creationId xmlns:a16="http://schemas.microsoft.com/office/drawing/2014/main" id="{15509519-E1D8-61FB-DA49-D6C5C3B4083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6949300" y="3505200"/>
          <a:ext cx="615950" cy="615950"/>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56</xdr:col>
      <xdr:colOff>88899</xdr:colOff>
      <xdr:row>11</xdr:row>
      <xdr:rowOff>71434</xdr:rowOff>
    </xdr:from>
    <xdr:to>
      <xdr:col>56</xdr:col>
      <xdr:colOff>704215</xdr:colOff>
      <xdr:row>11</xdr:row>
      <xdr:rowOff>702733</xdr:rowOff>
    </xdr:to>
    <xdr:pic>
      <xdr:nvPicPr>
        <xdr:cNvPr id="16" name="Imagen 15">
          <a:extLst>
            <a:ext uri="{FF2B5EF4-FFF2-40B4-BE49-F238E27FC236}">
              <a16:creationId xmlns:a16="http://schemas.microsoft.com/office/drawing/2014/main" id="{A60AE3A9-C9E2-479D-9525-B62A2AB0A6C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581249" y="3475034"/>
          <a:ext cx="628651" cy="627489"/>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63500</xdr:colOff>
      <xdr:row>11</xdr:row>
      <xdr:rowOff>63500</xdr:rowOff>
    </xdr:from>
    <xdr:to>
      <xdr:col>55</xdr:col>
      <xdr:colOff>707390</xdr:colOff>
      <xdr:row>11</xdr:row>
      <xdr:rowOff>707390</xdr:rowOff>
    </xdr:to>
    <xdr:pic>
      <xdr:nvPicPr>
        <xdr:cNvPr id="17" name="Imagen 16">
          <a:extLst>
            <a:ext uri="{FF2B5EF4-FFF2-40B4-BE49-F238E27FC236}">
              <a16:creationId xmlns:a16="http://schemas.microsoft.com/office/drawing/2014/main" id="{0218C144-B24D-E4A5-5801-3AA40C2578E7}"/>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7755750" y="3467100"/>
          <a:ext cx="647700" cy="647700"/>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133350</xdr:colOff>
      <xdr:row>11</xdr:row>
      <xdr:rowOff>115368</xdr:rowOff>
    </xdr:from>
    <xdr:to>
      <xdr:col>57</xdr:col>
      <xdr:colOff>707389</xdr:colOff>
      <xdr:row>11</xdr:row>
      <xdr:rowOff>705484</xdr:rowOff>
    </xdr:to>
    <xdr:pic>
      <xdr:nvPicPr>
        <xdr:cNvPr id="18" name="Imagen 17">
          <a:extLst>
            <a:ext uri="{FF2B5EF4-FFF2-40B4-BE49-F238E27FC236}">
              <a16:creationId xmlns:a16="http://schemas.microsoft.com/office/drawing/2014/main" id="{94547797-FBB8-043E-F4E3-394A739FD83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9451200" y="3518968"/>
          <a:ext cx="577849" cy="576781"/>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53</xdr:col>
      <xdr:colOff>90131</xdr:colOff>
      <xdr:row>11</xdr:row>
      <xdr:rowOff>57150</xdr:rowOff>
    </xdr:from>
    <xdr:to>
      <xdr:col>53</xdr:col>
      <xdr:colOff>742314</xdr:colOff>
      <xdr:row>11</xdr:row>
      <xdr:rowOff>723900</xdr:rowOff>
    </xdr:to>
    <xdr:pic>
      <xdr:nvPicPr>
        <xdr:cNvPr id="19" name="Imagen 18">
          <a:extLst>
            <a:ext uri="{FF2B5EF4-FFF2-40B4-BE49-F238E27FC236}">
              <a16:creationId xmlns:a16="http://schemas.microsoft.com/office/drawing/2014/main" id="{E29528A9-6717-1D04-C157-ADE31E265C95}"/>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6131381" y="3460750"/>
          <a:ext cx="665518" cy="666750"/>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58</xdr:col>
      <xdr:colOff>101600</xdr:colOff>
      <xdr:row>11</xdr:row>
      <xdr:rowOff>95250</xdr:rowOff>
    </xdr:from>
    <xdr:to>
      <xdr:col>58</xdr:col>
      <xdr:colOff>704215</xdr:colOff>
      <xdr:row>11</xdr:row>
      <xdr:rowOff>707390</xdr:rowOff>
    </xdr:to>
    <xdr:pic>
      <xdr:nvPicPr>
        <xdr:cNvPr id="20" name="Imagen 19">
          <a:extLst>
            <a:ext uri="{FF2B5EF4-FFF2-40B4-BE49-F238E27FC236}">
              <a16:creationId xmlns:a16="http://schemas.microsoft.com/office/drawing/2014/main" id="{3B266569-C027-9A5C-7038-B58A663E8EA9}"/>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0244950" y="3498850"/>
          <a:ext cx="615950" cy="615950"/>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59</xdr:col>
      <xdr:colOff>98426</xdr:colOff>
      <xdr:row>11</xdr:row>
      <xdr:rowOff>111419</xdr:rowOff>
    </xdr:from>
    <xdr:to>
      <xdr:col>59</xdr:col>
      <xdr:colOff>705486</xdr:colOff>
      <xdr:row>11</xdr:row>
      <xdr:rowOff>708167</xdr:rowOff>
    </xdr:to>
    <xdr:pic>
      <xdr:nvPicPr>
        <xdr:cNvPr id="21" name="Imagen 20">
          <a:extLst>
            <a:ext uri="{FF2B5EF4-FFF2-40B4-BE49-F238E27FC236}">
              <a16:creationId xmlns:a16="http://schemas.microsoft.com/office/drawing/2014/main" id="{FC990316-3A67-E66C-80BB-4E540B19391B}"/>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2894489" y="3588044"/>
          <a:ext cx="603250" cy="604368"/>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708820</xdr:colOff>
      <xdr:row>4</xdr:row>
      <xdr:rowOff>138113</xdr:rowOff>
    </xdr:from>
    <xdr:to>
      <xdr:col>5</xdr:col>
      <xdr:colOff>1086485</xdr:colOff>
      <xdr:row>4</xdr:row>
      <xdr:rowOff>474239</xdr:rowOff>
    </xdr:to>
    <xdr:pic>
      <xdr:nvPicPr>
        <xdr:cNvPr id="22" name="Imagen 21" descr="Animated film Tenor, Sculls, image File Formats, face png | PNGEgg">
          <a:extLst>
            <a:ext uri="{FF2B5EF4-FFF2-40B4-BE49-F238E27FC236}">
              <a16:creationId xmlns:a16="http://schemas.microsoft.com/office/drawing/2014/main" id="{BFB25466-DF43-11FD-7265-0E029D0171A1}"/>
            </a:ext>
          </a:extLst>
        </xdr:cNvPr>
        <xdr:cNvPicPr>
          <a:picLocks noChangeAspect="1" noChangeArrowheads="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10000" b="90000" l="10000" r="90000">
                      <a14:foregroundMark x1="51444" y1="82375" x2="51444" y2="82375"/>
                      <a14:foregroundMark x1="58222" y1="59625" x2="58222" y2="59625"/>
                      <a14:foregroundMark x1="60444" y1="33625" x2="60444" y2="33625"/>
                      <a14:foregroundMark x1="38000" y1="32750" x2="38000" y2="32750"/>
                    </a14:backgroundRemoval>
                  </a14:imgEffect>
                </a14:imgLayer>
              </a14:imgProps>
            </a:ext>
            <a:ext uri="{28A0092B-C50C-407E-A947-70E740481C1C}">
              <a14:useLocalDpi xmlns:a14="http://schemas.microsoft.com/office/drawing/2010/main" val="0"/>
            </a:ext>
          </a:extLst>
        </a:blip>
        <a:srcRect/>
        <a:stretch>
          <a:fillRect/>
        </a:stretch>
      </xdr:blipFill>
      <xdr:spPr bwMode="auto">
        <a:xfrm>
          <a:off x="6852445" y="1257301"/>
          <a:ext cx="373855" cy="332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768814</xdr:colOff>
      <xdr:row>4</xdr:row>
      <xdr:rowOff>133350</xdr:rowOff>
    </xdr:from>
    <xdr:to>
      <xdr:col>6</xdr:col>
      <xdr:colOff>1086802</xdr:colOff>
      <xdr:row>4</xdr:row>
      <xdr:rowOff>440476</xdr:rowOff>
    </xdr:to>
    <xdr:pic>
      <xdr:nvPicPr>
        <xdr:cNvPr id="24" name="Imagen 23">
          <a:extLst>
            <a:ext uri="{FF2B5EF4-FFF2-40B4-BE49-F238E27FC236}">
              <a16:creationId xmlns:a16="http://schemas.microsoft.com/office/drawing/2014/main" id="{E6109BF6-2AAD-586C-B706-2C5C93C6E688}"/>
            </a:ext>
          </a:extLst>
        </xdr:cNvPr>
        <xdr:cNvPicPr>
          <a:picLocks noChangeAspect="1" noChangeArrowheads="1"/>
        </xdr:cNvPicPr>
      </xdr:nvPicPr>
      <xdr:blipFill rotWithShape="1">
        <a:blip xmlns:r="http://schemas.openxmlformats.org/officeDocument/2006/relationships" r:embed="rId13" cstate="print">
          <a:extLst>
            <a:ext uri="{BEBA8EAE-BF5A-486C-A8C5-ECC9F3942E4B}">
              <a14:imgProps xmlns:a14="http://schemas.microsoft.com/office/drawing/2010/main">
                <a14:imgLayer r:embed="rId14">
                  <a14:imgEffect>
                    <a14:backgroundRemoval t="10000" b="90000" l="10000" r="90000">
                      <a14:foregroundMark x1="45500" y1="66833" x2="45667" y2="67333"/>
                      <a14:foregroundMark x1="38167" y1="39500" x2="42167" y2="55167"/>
                      <a14:foregroundMark x1="40833" y1="29500" x2="40833" y2="29500"/>
                      <a14:foregroundMark x1="51833" y1="33500" x2="51833" y2="33500"/>
                      <a14:foregroundMark x1="50500" y1="38833" x2="50500" y2="38833"/>
                      <a14:foregroundMark x1="52333" y1="54833" x2="52333" y2="54833"/>
                      <a14:foregroundMark x1="61333" y1="52333" x2="61333" y2="52333"/>
                      <a14:foregroundMark x1="60167" y1="37833" x2="60167" y2="37833"/>
                      <a14:foregroundMark x1="73167" y1="40000" x2="73167" y2="40000"/>
                      <a14:foregroundMark x1="75333" y1="42000" x2="75333" y2="42000"/>
                      <a14:foregroundMark x1="68167" y1="45167" x2="68167" y2="45500"/>
                      <a14:foregroundMark x1="68500" y1="45833" x2="68500" y2="45833"/>
                      <a14:foregroundMark x1="61667" y1="42833" x2="61667" y2="42833"/>
                      <a14:foregroundMark x1="56500" y1="35333" x2="56500" y2="35333"/>
                      <a14:foregroundMark x1="56833" y1="33000" x2="56833" y2="33000"/>
                      <a14:foregroundMark x1="42833" y1="31167" x2="42833" y2="31167"/>
                      <a14:foregroundMark x1="39667" y1="40500" x2="39667" y2="40500"/>
                      <a14:foregroundMark x1="41167" y1="43833" x2="36667" y2="61500"/>
                      <a14:foregroundMark x1="42333" y1="54833" x2="44500" y2="64833"/>
                    </a14:backgroundRemoval>
                  </a14:imgEffect>
                </a14:imgLayer>
              </a14:imgProps>
            </a:ext>
            <a:ext uri="{28A0092B-C50C-407E-A947-70E740481C1C}">
              <a14:useLocalDpi xmlns:a14="http://schemas.microsoft.com/office/drawing/2010/main" val="0"/>
            </a:ext>
          </a:extLst>
        </a:blip>
        <a:srcRect l="18898" t="20736" r="18897" b="19160"/>
        <a:stretch/>
      </xdr:blipFill>
      <xdr:spPr bwMode="auto">
        <a:xfrm>
          <a:off x="8619002" y="1252538"/>
          <a:ext cx="321798" cy="310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751823</xdr:colOff>
      <xdr:row>4</xdr:row>
      <xdr:rowOff>182563</xdr:rowOff>
    </xdr:from>
    <xdr:to>
      <xdr:col>7</xdr:col>
      <xdr:colOff>967740</xdr:colOff>
      <xdr:row>4</xdr:row>
      <xdr:rowOff>436563</xdr:rowOff>
    </xdr:to>
    <xdr:pic>
      <xdr:nvPicPr>
        <xdr:cNvPr id="25" name="Imagen 24" descr="Tubo negro png imágenes | PNGWing">
          <a:extLst>
            <a:ext uri="{FF2B5EF4-FFF2-40B4-BE49-F238E27FC236}">
              <a16:creationId xmlns:a16="http://schemas.microsoft.com/office/drawing/2014/main" id="{EBDAE657-165B-ED9F-1132-A5C22E8B33CB}"/>
            </a:ext>
          </a:extLst>
        </xdr:cNvPr>
        <xdr:cNvPicPr>
          <a:picLocks noChangeAspect="1" noChangeArrowheads="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6393" b="97717" l="4722" r="96667">
                      <a14:foregroundMark x1="35833" y1="17808" x2="35833" y2="17808"/>
                      <a14:foregroundMark x1="47500" y1="6621" x2="47500" y2="6621"/>
                      <a14:foregroundMark x1="38056" y1="6393" x2="55833" y2="6393"/>
                      <a14:foregroundMark x1="93611" y1="83562" x2="97222" y2="91553"/>
                      <a14:foregroundMark x1="93611" y1="95205" x2="79444" y2="97945"/>
                      <a14:foregroundMark x1="6944" y1="81050" x2="4722" y2="93607"/>
                      <a14:foregroundMark x1="4722" y1="93607" x2="6944" y2="96347"/>
                    </a14:backgroundRemoval>
                  </a14:imgEffect>
                </a14:imgLayer>
              </a14:imgProps>
            </a:ext>
            <a:ext uri="{28A0092B-C50C-407E-A947-70E740481C1C}">
              <a14:useLocalDpi xmlns:a14="http://schemas.microsoft.com/office/drawing/2010/main" val="0"/>
            </a:ext>
          </a:extLst>
        </a:blip>
        <a:srcRect/>
        <a:stretch>
          <a:fillRect/>
        </a:stretch>
      </xdr:blipFill>
      <xdr:spPr bwMode="auto">
        <a:xfrm>
          <a:off x="10308573" y="1301751"/>
          <a:ext cx="219727" cy="267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838200</xdr:colOff>
      <xdr:row>4</xdr:row>
      <xdr:rowOff>214312</xdr:rowOff>
    </xdr:from>
    <xdr:to>
      <xdr:col>9</xdr:col>
      <xdr:colOff>210185</xdr:colOff>
      <xdr:row>4</xdr:row>
      <xdr:rowOff>440299</xdr:rowOff>
    </xdr:to>
    <xdr:pic>
      <xdr:nvPicPr>
        <xdr:cNvPr id="26" name="Imagen 25" descr="รูปภาพIndexing – เลือกดูภาพถ่ายสต็อก เวกเตอร์ และวิดีโอ912,958 | Adobe ...">
          <a:extLst>
            <a:ext uri="{FF2B5EF4-FFF2-40B4-BE49-F238E27FC236}">
              <a16:creationId xmlns:a16="http://schemas.microsoft.com/office/drawing/2014/main" id="{C0F99051-1701-13D6-89A6-2C798923BBA0}"/>
            </a:ext>
          </a:extLst>
        </xdr:cNvPr>
        <xdr:cNvPicPr>
          <a:picLocks noChangeAspect="1" noChangeArrowheads="1"/>
        </xdr:cNvPicPr>
      </xdr:nvPicPr>
      <xdr:blipFill rotWithShape="1">
        <a:blip xmlns:r="http://schemas.openxmlformats.org/officeDocument/2006/relationships" r:embed="rId17" cstate="print">
          <a:extLst>
            <a:ext uri="{BEBA8EAE-BF5A-486C-A8C5-ECC9F3942E4B}">
              <a14:imgProps xmlns:a14="http://schemas.microsoft.com/office/drawing/2010/main">
                <a14:imgLayer r:embed="rId18">
                  <a14:imgEffect>
                    <a14:backgroundRemoval t="23889" b="76389" l="68889" r="95139">
                      <a14:foregroundMark x1="82500" y1="39444" x2="82500" y2="39444"/>
                      <a14:foregroundMark x1="92361" y1="54444" x2="93611" y2="64167"/>
                      <a14:foregroundMark x1="85139" y1="66389" x2="83542" y2="69722"/>
                      <a14:foregroundMark x1="83681" y1="40833" x2="79444" y2="38611"/>
                      <a14:foregroundMark x1="74792" y1="48333" x2="71944" y2="67778"/>
                      <a14:foregroundMark x1="73403" y1="41389" x2="68958" y2="62778"/>
                      <a14:foregroundMark x1="78750" y1="31389" x2="83819" y2="35833"/>
                      <a14:foregroundMark x1="81181" y1="44167" x2="80139" y2="28056"/>
                      <a14:foregroundMark x1="80139" y1="28056" x2="84583" y2="30833"/>
                      <a14:foregroundMark x1="84583" y1="30833" x2="84792" y2="33611"/>
                      <a14:foregroundMark x1="90556" y1="50556" x2="92500" y2="69722"/>
                      <a14:foregroundMark x1="94583" y1="69167" x2="94583" y2="69167"/>
                      <a14:foregroundMark x1="85625" y1="28333" x2="85625" y2="28333"/>
                      <a14:foregroundMark x1="82222" y1="26944" x2="81944" y2="26944"/>
                      <a14:foregroundMark x1="76319" y1="29722" x2="76319" y2="31111"/>
                      <a14:foregroundMark x1="77639" y1="29167" x2="82847" y2="26944"/>
                      <a14:foregroundMark x1="82847" y1="26944" x2="86181" y2="26944"/>
                      <a14:foregroundMark x1="82708" y1="72500" x2="82778" y2="76389"/>
                      <a14:foregroundMark x1="84583" y1="68333" x2="84583" y2="68333"/>
                      <a14:foregroundMark x1="92014" y1="54167" x2="92014" y2="54167"/>
                      <a14:foregroundMark x1="82083" y1="31111" x2="82083" y2="31111"/>
                      <a14:foregroundMark x1="72222" y1="43611" x2="72222" y2="43611"/>
                      <a14:foregroundMark x1="74028" y1="60000" x2="74028" y2="60000"/>
                      <a14:foregroundMark x1="75764" y1="56389" x2="74792" y2="66667"/>
                      <a14:foregroundMark x1="79097" y1="40278" x2="83542" y2="43611"/>
                      <a14:foregroundMark x1="88264" y1="33056" x2="86042" y2="50833"/>
                      <a14:foregroundMark x1="89097" y1="41944" x2="90347" y2="64167"/>
                      <a14:foregroundMark x1="87847" y1="58333" x2="81736" y2="68889"/>
                      <a14:foregroundMark x1="87986" y1="29722" x2="85764" y2="42778"/>
                      <a14:foregroundMark x1="88681" y1="47778" x2="82569" y2="42500"/>
                      <a14:foregroundMark x1="82569" y1="42500" x2="82569" y2="42500"/>
                      <a14:foregroundMark x1="88125" y1="52778" x2="76528" y2="42500"/>
                      <a14:foregroundMark x1="76528" y1="42500" x2="74236" y2="43889"/>
                      <a14:foregroundMark x1="79167" y1="32500" x2="73403" y2="43611"/>
                      <a14:foregroundMark x1="73403" y1="43611" x2="73403" y2="43611"/>
                      <a14:foregroundMark x1="76458" y1="30000" x2="72986" y2="36389"/>
                      <a14:foregroundMark x1="75764" y1="28611" x2="73819" y2="32500"/>
                      <a14:foregroundMark x1="79306" y1="43611" x2="75069" y2="53056"/>
                      <a14:foregroundMark x1="79583" y1="43889" x2="76597" y2="51944"/>
                      <a14:foregroundMark x1="80278" y1="44167" x2="73889" y2="68333"/>
                      <a14:foregroundMark x1="73889" y1="68333" x2="73889" y2="68611"/>
                      <a14:foregroundMark x1="77153" y1="49167" x2="75069" y2="65278"/>
                      <a14:foregroundMark x1="75069" y1="65278" x2="74653" y2="73611"/>
                      <a14:foregroundMark x1="74514" y1="73889" x2="70278" y2="74444"/>
                      <a14:foregroundMark x1="70278" y1="74444" x2="68333" y2="61944"/>
                      <a14:foregroundMark x1="68333" y1="61944" x2="74306" y2="32500"/>
                      <a14:foregroundMark x1="74306" y1="32500" x2="79653" y2="23611"/>
                      <a14:foregroundMark x1="79653" y1="23611" x2="85347" y2="23889"/>
                      <a14:foregroundMark x1="85347" y1="23889" x2="92708" y2="45278"/>
                      <a14:foregroundMark x1="92708" y1="45278" x2="95139" y2="61111"/>
                      <a14:foregroundMark x1="95139" y1="61111" x2="93611" y2="73889"/>
                      <a14:foregroundMark x1="93611" y1="73889" x2="88750" y2="73056"/>
                      <a14:foregroundMark x1="88750" y1="73056" x2="84028" y2="49722"/>
                    </a14:backgroundRemoval>
                  </a14:imgEffect>
                </a14:imgLayer>
              </a14:imgProps>
            </a:ext>
            <a:ext uri="{28A0092B-C50C-407E-A947-70E740481C1C}">
              <a14:useLocalDpi xmlns:a14="http://schemas.microsoft.com/office/drawing/2010/main" val="0"/>
            </a:ext>
          </a:extLst>
        </a:blip>
        <a:srcRect l="67361" t="17778" r="4629" b="20000"/>
        <a:stretch/>
      </xdr:blipFill>
      <xdr:spPr bwMode="auto">
        <a:xfrm>
          <a:off x="12165013" y="1333500"/>
          <a:ext cx="398462" cy="222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558177</xdr:colOff>
      <xdr:row>11</xdr:row>
      <xdr:rowOff>111866</xdr:rowOff>
    </xdr:from>
    <xdr:to>
      <xdr:col>25</xdr:col>
      <xdr:colOff>930911</xdr:colOff>
      <xdr:row>11</xdr:row>
      <xdr:rowOff>402473</xdr:rowOff>
    </xdr:to>
    <xdr:pic>
      <xdr:nvPicPr>
        <xdr:cNvPr id="3" name="Imagen 2" descr="Rodillos de impresión | Icono Gratis">
          <a:extLst>
            <a:ext uri="{FF2B5EF4-FFF2-40B4-BE49-F238E27FC236}">
              <a16:creationId xmlns:a16="http://schemas.microsoft.com/office/drawing/2014/main" id="{E46CDB65-2D97-9E7B-4A47-0A8DDD48945F}"/>
            </a:ext>
          </a:extLst>
        </xdr:cNvPr>
        <xdr:cNvPicPr>
          <a:picLocks noChangeAspect="1" noChangeArrowheads="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665" t="8647" b="9977"/>
        <a:stretch/>
      </xdr:blipFill>
      <xdr:spPr bwMode="auto">
        <a:xfrm>
          <a:off x="46640127" y="3515466"/>
          <a:ext cx="368924" cy="2982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558846</xdr:colOff>
      <xdr:row>11</xdr:row>
      <xdr:rowOff>121504</xdr:rowOff>
    </xdr:from>
    <xdr:to>
      <xdr:col>26</xdr:col>
      <xdr:colOff>781685</xdr:colOff>
      <xdr:row>11</xdr:row>
      <xdr:rowOff>401734</xdr:rowOff>
    </xdr:to>
    <xdr:pic>
      <xdr:nvPicPr>
        <xdr:cNvPr id="4" name="Imagen 3" descr="Unlock, Encryption Icon. Vector Illustration, Flat Design Stock ...">
          <a:extLst>
            <a:ext uri="{FF2B5EF4-FFF2-40B4-BE49-F238E27FC236}">
              <a16:creationId xmlns:a16="http://schemas.microsoft.com/office/drawing/2014/main" id="{472A7AB7-07DA-E77E-2CCE-5437767F07EB}"/>
            </a:ext>
          </a:extLst>
        </xdr:cNvPr>
        <xdr:cNvPicPr>
          <a:picLocks noChangeAspect="1" noChangeArrowheads="1"/>
        </xdr:cNvPicPr>
      </xdr:nvPicPr>
      <xdr:blipFill rotWithShape="1">
        <a:blip xmlns:r="http://schemas.openxmlformats.org/officeDocument/2006/relationships" r:embed="rId20" cstate="print">
          <a:biLevel thresh="75000"/>
          <a:extLst>
            <a:ext uri="{BEBA8EAE-BF5A-486C-A8C5-ECC9F3942E4B}">
              <a14:imgProps xmlns:a14="http://schemas.microsoft.com/office/drawing/2010/main">
                <a14:imgLayer r:embed="rId21">
                  <a14:imgEffect>
                    <a14:backgroundRemoval t="10000" b="90000" l="10000" r="90000"/>
                  </a14:imgEffect>
                </a14:imgLayer>
              </a14:imgProps>
            </a:ext>
            <a:ext uri="{28A0092B-C50C-407E-A947-70E740481C1C}">
              <a14:useLocalDpi xmlns:a14="http://schemas.microsoft.com/office/drawing/2010/main" val="0"/>
            </a:ext>
          </a:extLst>
        </a:blip>
        <a:srcRect l="32168" t="24824" r="31468" b="25875"/>
        <a:stretch/>
      </xdr:blipFill>
      <xdr:spPr bwMode="auto">
        <a:xfrm>
          <a:off x="47980646" y="3525104"/>
          <a:ext cx="209504" cy="284040"/>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292100</xdr:colOff>
      <xdr:row>11</xdr:row>
      <xdr:rowOff>95250</xdr:rowOff>
    </xdr:from>
    <xdr:to>
      <xdr:col>18</xdr:col>
      <xdr:colOff>664210</xdr:colOff>
      <xdr:row>11</xdr:row>
      <xdr:rowOff>476885</xdr:rowOff>
    </xdr:to>
    <xdr:pic>
      <xdr:nvPicPr>
        <xdr:cNvPr id="5" name="Imagen 4" descr="Icono De Estilo Plano De 3 Engranajes Diferentes Ilustración del Vector ...">
          <a:extLst>
            <a:ext uri="{FF2B5EF4-FFF2-40B4-BE49-F238E27FC236}">
              <a16:creationId xmlns:a16="http://schemas.microsoft.com/office/drawing/2014/main" id="{1D3F9ADF-016B-C25C-C06F-408A9FBAD28C}"/>
            </a:ext>
          </a:extLst>
        </xdr:cNvPr>
        <xdr:cNvPicPr>
          <a:picLocks noChangeAspect="1" noChangeArrowheads="1"/>
        </xdr:cNvPicPr>
      </xdr:nvPicPr>
      <xdr:blipFill>
        <a:blip xmlns:r="http://schemas.openxmlformats.org/officeDocument/2006/relationships" r:embed="rId22" cstate="print">
          <a:extLst>
            <a:ext uri="{BEBA8EAE-BF5A-486C-A8C5-ECC9F3942E4B}">
              <a14:imgProps xmlns:a14="http://schemas.microsoft.com/office/drawing/2010/main">
                <a14:imgLayer r:embed="rId23">
                  <a14:imgEffect>
                    <a14:backgroundRemoval t="6000" b="91875" l="10000" r="90000">
                      <a14:foregroundMark x1="66875" y1="29375" x2="66875" y2="29375"/>
                      <a14:foregroundMark x1="76125" y1="39375" x2="76125" y2="39375"/>
                      <a14:foregroundMark x1="34000" y1="91875" x2="34000" y2="91875"/>
                      <a14:foregroundMark x1="58000" y1="6000" x2="58000" y2="6000"/>
                      <a14:backgroundMark x1="62625" y1="8500" x2="62625" y2="8500"/>
                    </a14:backgroundRemoval>
                  </a14:imgEffect>
                </a14:imgLayer>
              </a14:imgProps>
            </a:ext>
            <a:ext uri="{28A0092B-C50C-407E-A947-70E740481C1C}">
              <a14:useLocalDpi xmlns:a14="http://schemas.microsoft.com/office/drawing/2010/main" val="0"/>
            </a:ext>
          </a:extLst>
        </a:blip>
        <a:srcRect/>
        <a:stretch>
          <a:fillRect/>
        </a:stretch>
      </xdr:blipFill>
      <xdr:spPr bwMode="auto">
        <a:xfrm>
          <a:off x="40239950" y="3403600"/>
          <a:ext cx="368300"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304800</xdr:colOff>
      <xdr:row>11</xdr:row>
      <xdr:rowOff>129472</xdr:rowOff>
    </xdr:from>
    <xdr:to>
      <xdr:col>19</xdr:col>
      <xdr:colOff>571500</xdr:colOff>
      <xdr:row>11</xdr:row>
      <xdr:rowOff>476884</xdr:rowOff>
    </xdr:to>
    <xdr:pic>
      <xdr:nvPicPr>
        <xdr:cNvPr id="6" name="Imagen 5">
          <a:extLst>
            <a:ext uri="{FF2B5EF4-FFF2-40B4-BE49-F238E27FC236}">
              <a16:creationId xmlns:a16="http://schemas.microsoft.com/office/drawing/2014/main" id="{E72F0710-8D95-0115-14BC-57FFDFB2BD10}"/>
            </a:ext>
          </a:extLst>
        </xdr:cNvPr>
        <xdr:cNvPicPr>
          <a:picLocks noChangeAspect="1"/>
        </xdr:cNvPicPr>
      </xdr:nvPicPr>
      <xdr:blipFill rotWithShape="1">
        <a:blip xmlns:r="http://schemas.openxmlformats.org/officeDocument/2006/relationships" r:embed="rId24"/>
        <a:srcRect l="16938" t="8584" r="16937" b="8584"/>
        <a:stretch/>
      </xdr:blipFill>
      <xdr:spPr>
        <a:xfrm>
          <a:off x="41128950" y="3437822"/>
          <a:ext cx="266700" cy="334077"/>
        </a:xfrm>
        <a:prstGeom prst="rect">
          <a:avLst/>
        </a:prstGeom>
      </xdr:spPr>
    </xdr:pic>
    <xdr:clientData/>
  </xdr:twoCellAnchor>
  <xdr:twoCellAnchor editAs="oneCell">
    <xdr:from>
      <xdr:col>20</xdr:col>
      <xdr:colOff>282575</xdr:colOff>
      <xdr:row>11</xdr:row>
      <xdr:rowOff>99124</xdr:rowOff>
    </xdr:from>
    <xdr:to>
      <xdr:col>20</xdr:col>
      <xdr:colOff>551816</xdr:colOff>
      <xdr:row>11</xdr:row>
      <xdr:rowOff>533399</xdr:rowOff>
    </xdr:to>
    <xdr:pic>
      <xdr:nvPicPr>
        <xdr:cNvPr id="7" name="Imagen 6">
          <a:extLst>
            <a:ext uri="{FF2B5EF4-FFF2-40B4-BE49-F238E27FC236}">
              <a16:creationId xmlns:a16="http://schemas.microsoft.com/office/drawing/2014/main" id="{8CA7D796-ED7F-1EB9-36F1-DC654E09C1F8}"/>
            </a:ext>
          </a:extLst>
        </xdr:cNvPr>
        <xdr:cNvPicPr>
          <a:picLocks noChangeAspect="1"/>
        </xdr:cNvPicPr>
      </xdr:nvPicPr>
      <xdr:blipFill rotWithShape="1">
        <a:blip xmlns:r="http://schemas.openxmlformats.org/officeDocument/2006/relationships" r:embed="rId25">
          <a:extLst>
            <a:ext uri="{BEBA8EAE-BF5A-486C-A8C5-ECC9F3942E4B}">
              <a14:imgProps xmlns:a14="http://schemas.microsoft.com/office/drawing/2010/main">
                <a14:imgLayer r:embed="rId26">
                  <a14:imgEffect>
                    <a14:backgroundRemoval t="29250" b="70250" l="37250" r="62500">
                      <a14:foregroundMark x1="37250" y1="59250" x2="37250" y2="59250"/>
                      <a14:foregroundMark x1="51500" y1="29250" x2="51500" y2="29250"/>
                      <a14:foregroundMark x1="62250" y1="64000" x2="62250" y2="64000"/>
                      <a14:foregroundMark x1="54250" y1="70250" x2="54250" y2="70250"/>
                      <a14:foregroundMark x1="58000" y1="58000" x2="58000" y2="58000"/>
                      <a14:foregroundMark x1="51000" y1="45500" x2="51000" y2="45500"/>
                      <a14:foregroundMark x1="53750" y1="47250" x2="53750" y2="47250"/>
                    </a14:backgroundRemoval>
                  </a14:imgEffect>
                </a14:imgLayer>
              </a14:imgProps>
            </a:ext>
          </a:extLst>
        </a:blip>
        <a:srcRect l="34333" t="25500" r="34000" b="25834"/>
        <a:stretch/>
      </xdr:blipFill>
      <xdr:spPr>
        <a:xfrm>
          <a:off x="41983025" y="3407474"/>
          <a:ext cx="282576" cy="434275"/>
        </a:xfrm>
        <a:prstGeom prst="rect">
          <a:avLst/>
        </a:prstGeom>
      </xdr:spPr>
    </xdr:pic>
    <xdr:clientData/>
  </xdr:twoCellAnchor>
  <xdr:twoCellAnchor editAs="oneCell">
    <xdr:from>
      <xdr:col>21</xdr:col>
      <xdr:colOff>262741</xdr:colOff>
      <xdr:row>11</xdr:row>
      <xdr:rowOff>171450</xdr:rowOff>
    </xdr:from>
    <xdr:to>
      <xdr:col>21</xdr:col>
      <xdr:colOff>627536</xdr:colOff>
      <xdr:row>11</xdr:row>
      <xdr:rowOff>475615</xdr:rowOff>
    </xdr:to>
    <xdr:pic>
      <xdr:nvPicPr>
        <xdr:cNvPr id="8" name="Imagen 7">
          <a:extLst>
            <a:ext uri="{FF2B5EF4-FFF2-40B4-BE49-F238E27FC236}">
              <a16:creationId xmlns:a16="http://schemas.microsoft.com/office/drawing/2014/main" id="{5022F856-AD3B-082A-97C8-06DA5255F46A}"/>
            </a:ext>
          </a:extLst>
        </xdr:cNvPr>
        <xdr:cNvPicPr>
          <a:picLocks noChangeAspect="1"/>
        </xdr:cNvPicPr>
      </xdr:nvPicPr>
      <xdr:blipFill rotWithShape="1">
        <a:blip xmlns:r="http://schemas.openxmlformats.org/officeDocument/2006/relationships" r:embed="rId27">
          <a:extLst>
            <a:ext uri="{BEBA8EAE-BF5A-486C-A8C5-ECC9F3942E4B}">
              <a14:imgProps xmlns:a14="http://schemas.microsoft.com/office/drawing/2010/main">
                <a14:imgLayer r:embed="rId28">
                  <a14:imgEffect>
                    <a14:backgroundRemoval t="11198" b="87500" l="6250" r="92500">
                      <a14:foregroundMark x1="9792" y1="49010" x2="9792" y2="49010"/>
                      <a14:foregroundMark x1="18750" y1="80938" x2="18750" y2="80938"/>
                      <a14:foregroundMark x1="6458" y1="52396" x2="6458" y2="52396"/>
                      <a14:foregroundMark x1="92135" y1="53802" x2="92708" y2="54635"/>
                      <a14:foregroundMark x1="88229" y1="74792" x2="88229" y2="74792"/>
                      <a14:foregroundMark x1="80938" y1="80677" x2="80938" y2="80677"/>
                      <a14:foregroundMark x1="83750" y1="87656" x2="83750" y2="87656"/>
                      <a14:foregroundMark x1="64167" y1="29427" x2="64167" y2="29427"/>
                      <a14:foregroundMark x1="51563" y1="20729" x2="51563" y2="20729"/>
                      <a14:foregroundMark x1="46771" y1="20156" x2="46771" y2="20156"/>
                      <a14:foregroundMark x1="48177" y1="15104" x2="48177" y2="15104"/>
                      <a14:foregroundMark x1="56563" y1="35573" x2="56563" y2="35573"/>
                      <a14:foregroundMark x1="46771" y1="12031" x2="46771" y2="12031"/>
                      <a14:foregroundMark x1="46771" y1="11198" x2="46771" y2="11198"/>
                    </a14:backgroundRemoval>
                  </a14:imgEffect>
                </a14:imgLayer>
              </a14:imgProps>
            </a:ext>
          </a:extLst>
        </a:blip>
        <a:srcRect l="3641" t="10083" r="1400" b="8124"/>
        <a:stretch/>
      </xdr:blipFill>
      <xdr:spPr>
        <a:xfrm>
          <a:off x="42839491" y="3479800"/>
          <a:ext cx="368605" cy="317500"/>
        </a:xfrm>
        <a:prstGeom prst="rect">
          <a:avLst/>
        </a:prstGeom>
      </xdr:spPr>
    </xdr:pic>
    <xdr:clientData/>
  </xdr:twoCellAnchor>
  <xdr:twoCellAnchor editAs="oneCell">
    <xdr:from>
      <xdr:col>22</xdr:col>
      <xdr:colOff>247650</xdr:colOff>
      <xdr:row>11</xdr:row>
      <xdr:rowOff>174526</xdr:rowOff>
    </xdr:from>
    <xdr:to>
      <xdr:col>22</xdr:col>
      <xdr:colOff>589915</xdr:colOff>
      <xdr:row>11</xdr:row>
      <xdr:rowOff>491633</xdr:rowOff>
    </xdr:to>
    <xdr:pic>
      <xdr:nvPicPr>
        <xdr:cNvPr id="9" name="Imagen 8" descr="Car lift icon isolated on white background 26615560 Vector Art at Vecteezy">
          <a:extLst>
            <a:ext uri="{FF2B5EF4-FFF2-40B4-BE49-F238E27FC236}">
              <a16:creationId xmlns:a16="http://schemas.microsoft.com/office/drawing/2014/main" id="{FA619887-4EE9-04D5-7E03-A6FEC3F44880}"/>
            </a:ext>
          </a:extLst>
        </xdr:cNvPr>
        <xdr:cNvPicPr>
          <a:picLocks noChangeAspect="1" noChangeArrowheads="1"/>
        </xdr:cNvPicPr>
      </xdr:nvPicPr>
      <xdr:blipFill rotWithShape="1">
        <a:blip xmlns:r="http://schemas.openxmlformats.org/officeDocument/2006/relationships" r:embed="rId29" cstate="print">
          <a:extLst>
            <a:ext uri="{BEBA8EAE-BF5A-486C-A8C5-ECC9F3942E4B}">
              <a14:imgProps xmlns:a14="http://schemas.microsoft.com/office/drawing/2010/main">
                <a14:imgLayer r:embed="rId30">
                  <a14:imgEffect>
                    <a14:backgroundRemoval t="29796" b="69796" l="27449" r="72143">
                      <a14:foregroundMark x1="27653" y1="41633" x2="27653" y2="41633"/>
                      <a14:foregroundMark x1="38673" y1="30918" x2="38673" y2="30918"/>
                      <a14:foregroundMark x1="72143" y1="41327" x2="72143" y2="41633"/>
                      <a14:foregroundMark x1="72143" y1="51327" x2="72143" y2="51327"/>
                      <a14:foregroundMark x1="67041" y1="67857" x2="67041" y2="67857"/>
                      <a14:foregroundMark x1="38265" y1="66122" x2="38265" y2="66122"/>
                      <a14:foregroundMark x1="33878" y1="66837" x2="57245" y2="67449"/>
                      <a14:foregroundMark x1="57245" y1="67449" x2="58469" y2="67347"/>
                      <a14:foregroundMark x1="63776" y1="67755" x2="37449" y2="65918"/>
                      <a14:foregroundMark x1="35102" y1="69796" x2="35102" y2="69796"/>
                      <a14:foregroundMark x1="31633" y1="65510" x2="31633" y2="65510"/>
                      <a14:foregroundMark x1="31224" y1="65510" x2="31224" y2="65510"/>
                      <a14:foregroundMark x1="29082" y1="65510" x2="27857" y2="66633"/>
                      <a14:foregroundMark x1="41735" y1="29796" x2="41735" y2="29796"/>
                      <a14:foregroundMark x1="45000" y1="30510" x2="45000" y2="30510"/>
                      <a14:foregroundMark x1="51735" y1="30102" x2="51735" y2="30102"/>
                      <a14:foregroundMark x1="54388" y1="30510" x2="54388" y2="30510"/>
                      <a14:foregroundMark x1="55000" y1="32041" x2="55000" y2="32041"/>
                      <a14:foregroundMark x1="44796" y1="34082" x2="44796" y2="34082"/>
                    </a14:backgroundRemoval>
                  </a14:imgEffect>
                </a14:imgLayer>
              </a14:imgProps>
            </a:ext>
            <a:ext uri="{28A0092B-C50C-407E-A947-70E740481C1C}">
              <a14:useLocalDpi xmlns:a14="http://schemas.microsoft.com/office/drawing/2010/main" val="0"/>
            </a:ext>
          </a:extLst>
        </a:blip>
        <a:srcRect l="24772" t="27756" r="24903" b="27367"/>
        <a:stretch/>
      </xdr:blipFill>
      <xdr:spPr bwMode="auto">
        <a:xfrm>
          <a:off x="43700700" y="3482876"/>
          <a:ext cx="355600" cy="317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294106</xdr:colOff>
      <xdr:row>11</xdr:row>
      <xdr:rowOff>200568</xdr:rowOff>
    </xdr:from>
    <xdr:to>
      <xdr:col>23</xdr:col>
      <xdr:colOff>591185</xdr:colOff>
      <xdr:row>11</xdr:row>
      <xdr:rowOff>479723</xdr:rowOff>
    </xdr:to>
    <xdr:pic>
      <xdr:nvPicPr>
        <xdr:cNvPr id="10" name="Imagen 9">
          <a:extLst>
            <a:ext uri="{FF2B5EF4-FFF2-40B4-BE49-F238E27FC236}">
              <a16:creationId xmlns:a16="http://schemas.microsoft.com/office/drawing/2014/main" id="{9E9BFFA1-B97F-D562-C3B8-D048FB9A8F06}"/>
            </a:ext>
          </a:extLst>
        </xdr:cNvPr>
        <xdr:cNvPicPr>
          <a:picLocks noChangeAspect="1"/>
        </xdr:cNvPicPr>
      </xdr:nvPicPr>
      <xdr:blipFill rotWithShape="1">
        <a:blip xmlns:r="http://schemas.openxmlformats.org/officeDocument/2006/relationships" r:embed="rId31">
          <a:extLst>
            <a:ext uri="{BEBA8EAE-BF5A-486C-A8C5-ECC9F3942E4B}">
              <a14:imgProps xmlns:a14="http://schemas.microsoft.com/office/drawing/2010/main">
                <a14:imgLayer r:embed="rId32">
                  <a14:imgEffect>
                    <a14:backgroundRemoval t="10000" b="90000" l="9531" r="90000">
                      <a14:foregroundMark x1="29844" y1="21719" x2="29844" y2="21719"/>
                      <a14:foregroundMark x1="53906" y1="22500" x2="53906" y2="22500"/>
                      <a14:foregroundMark x1="73125" y1="21250" x2="73125" y2="21250"/>
                      <a14:foregroundMark x1="87188" y1="82500" x2="87188" y2="82500"/>
                      <a14:foregroundMark x1="9531" y1="70781" x2="9531" y2="70781"/>
                    </a14:backgroundRemoval>
                  </a14:imgEffect>
                </a14:imgLayer>
              </a14:imgProps>
            </a:ext>
          </a:extLst>
        </a:blip>
        <a:srcRect l="6352" t="8182" r="7804" b="8363"/>
        <a:stretch/>
      </xdr:blipFill>
      <xdr:spPr>
        <a:xfrm>
          <a:off x="44623456" y="3508918"/>
          <a:ext cx="283744" cy="275345"/>
        </a:xfrm>
        <a:prstGeom prst="rect">
          <a:avLst/>
        </a:prstGeom>
      </xdr:spPr>
    </xdr:pic>
    <xdr:clientData/>
  </xdr:twoCellAnchor>
  <xdr:twoCellAnchor editAs="oneCell">
    <xdr:from>
      <xdr:col>24</xdr:col>
      <xdr:colOff>280286</xdr:colOff>
      <xdr:row>11</xdr:row>
      <xdr:rowOff>204654</xdr:rowOff>
    </xdr:from>
    <xdr:to>
      <xdr:col>24</xdr:col>
      <xdr:colOff>586740</xdr:colOff>
      <xdr:row>11</xdr:row>
      <xdr:rowOff>478789</xdr:rowOff>
    </xdr:to>
    <xdr:pic>
      <xdr:nvPicPr>
        <xdr:cNvPr id="11" name="Imagen 10" descr="Química | Icono Gratis">
          <a:extLst>
            <a:ext uri="{FF2B5EF4-FFF2-40B4-BE49-F238E27FC236}">
              <a16:creationId xmlns:a16="http://schemas.microsoft.com/office/drawing/2014/main" id="{0DCEED6D-50C4-491D-7F6F-781961BADC36}"/>
            </a:ext>
          </a:extLst>
        </xdr:cNvPr>
        <xdr:cNvPicPr>
          <a:picLocks noChangeAspect="1" noChangeArrowheads="1"/>
        </xdr:cNvPicPr>
      </xdr:nvPicPr>
      <xdr:blipFill rotWithShape="1">
        <a:blip xmlns:r="http://schemas.openxmlformats.org/officeDocument/2006/relationships" r:embed="rId33" cstate="print">
          <a:extLst>
            <a:ext uri="{28A0092B-C50C-407E-A947-70E740481C1C}">
              <a14:useLocalDpi xmlns:a14="http://schemas.microsoft.com/office/drawing/2010/main" val="0"/>
            </a:ext>
          </a:extLst>
        </a:blip>
        <a:srcRect t="5078" b="5338"/>
        <a:stretch/>
      </xdr:blipFill>
      <xdr:spPr bwMode="auto">
        <a:xfrm>
          <a:off x="45485936" y="3513004"/>
          <a:ext cx="310264" cy="277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355600</xdr:colOff>
      <xdr:row>11</xdr:row>
      <xdr:rowOff>95219</xdr:rowOff>
    </xdr:from>
    <xdr:to>
      <xdr:col>29</xdr:col>
      <xdr:colOff>897446</xdr:colOff>
      <xdr:row>11</xdr:row>
      <xdr:rowOff>361315</xdr:rowOff>
    </xdr:to>
    <xdr:pic>
      <xdr:nvPicPr>
        <xdr:cNvPr id="13" name="Imagen 12" descr="Warning Nip Hazard Symbol Sign, Vector Illustration, Isolate On White ...">
          <a:extLst>
            <a:ext uri="{FF2B5EF4-FFF2-40B4-BE49-F238E27FC236}">
              <a16:creationId xmlns:a16="http://schemas.microsoft.com/office/drawing/2014/main" id="{05D8194B-6CA3-A0D1-7EFA-D4726EFC6250}"/>
            </a:ext>
          </a:extLst>
        </xdr:cNvPr>
        <xdr:cNvPicPr>
          <a:picLocks noChangeAspect="1" noChangeArrowheads="1"/>
        </xdr:cNvPicPr>
      </xdr:nvPicPr>
      <xdr:blipFill rotWithShape="1">
        <a:blip xmlns:r="http://schemas.openxmlformats.org/officeDocument/2006/relationships" r:embed="rId34" cstate="print">
          <a:extLst>
            <a:ext uri="{BEBA8EAE-BF5A-486C-A8C5-ECC9F3942E4B}">
              <a14:imgProps xmlns:a14="http://schemas.microsoft.com/office/drawing/2010/main">
                <a14:imgLayer r:embed="rId35">
                  <a14:imgEffect>
                    <a14:backgroundRemoval t="43000" b="73800" l="19000" r="85100">
                      <a14:foregroundMark x1="28100" y1="49000" x2="28100" y2="49000"/>
                      <a14:foregroundMark x1="33500" y1="61900" x2="33500" y2="61900"/>
                      <a14:foregroundMark x1="37700" y1="71000" x2="37700" y2="71000"/>
                      <a14:foregroundMark x1="49100" y1="61400" x2="49100" y2="61400"/>
                      <a14:foregroundMark x1="62200" y1="52300" x2="62200" y2="52300"/>
                      <a14:foregroundMark x1="56200" y1="48700" x2="56200" y2="48700"/>
                      <a14:foregroundMark x1="45200" y1="48900" x2="45300" y2="49200"/>
                      <a14:foregroundMark x1="68600" y1="44500" x2="68600" y2="44500"/>
                      <a14:foregroundMark x1="81600" y1="50000" x2="81600" y2="50000"/>
                      <a14:foregroundMark x1="80900" y1="54300" x2="80900" y2="54300"/>
                      <a14:foregroundMark x1="85100" y1="57600" x2="85100" y2="57600"/>
                      <a14:foregroundMark x1="42400" y1="73800" x2="42400" y2="73800"/>
                      <a14:foregroundMark x1="19700" y1="72000" x2="19700" y2="72000"/>
                      <a14:foregroundMark x1="49200" y1="43300" x2="49200" y2="43300"/>
                      <a14:foregroundMark x1="49700" y1="43000" x2="49700" y2="43000"/>
                      <a14:foregroundMark x1="49100" y1="43000" x2="49100" y2="43000"/>
                      <a14:foregroundMark x1="19000" y1="72000" x2="19000" y2="72000"/>
                    </a14:backgroundRemoval>
                  </a14:imgEffect>
                </a14:imgLayer>
              </a14:imgProps>
            </a:ext>
            <a:ext uri="{28A0092B-C50C-407E-A947-70E740481C1C}">
              <a14:useLocalDpi xmlns:a14="http://schemas.microsoft.com/office/drawing/2010/main" val="0"/>
            </a:ext>
          </a:extLst>
        </a:blip>
        <a:srcRect l="17401" t="39999" r="13733" b="24734"/>
        <a:stretch/>
      </xdr:blipFill>
      <xdr:spPr bwMode="auto">
        <a:xfrm>
          <a:off x="51498500" y="3498819"/>
          <a:ext cx="545656" cy="279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490554</xdr:colOff>
      <xdr:row>11</xdr:row>
      <xdr:rowOff>88900</xdr:rowOff>
    </xdr:from>
    <xdr:to>
      <xdr:col>28</xdr:col>
      <xdr:colOff>800100</xdr:colOff>
      <xdr:row>11</xdr:row>
      <xdr:rowOff>434780</xdr:rowOff>
    </xdr:to>
    <xdr:pic>
      <xdr:nvPicPr>
        <xdr:cNvPr id="23" name="Imagen 22" descr="Pedestrian Route Line Outline Icon Stock Vector - Illustration of human ...">
          <a:extLst>
            <a:ext uri="{FF2B5EF4-FFF2-40B4-BE49-F238E27FC236}">
              <a16:creationId xmlns:a16="http://schemas.microsoft.com/office/drawing/2014/main" id="{FA078A34-E7C5-56ED-F194-4304DF0BD0B2}"/>
            </a:ext>
          </a:extLst>
        </xdr:cNvPr>
        <xdr:cNvPicPr>
          <a:picLocks noChangeAspect="1" noChangeArrowheads="1"/>
        </xdr:cNvPicPr>
      </xdr:nvPicPr>
      <xdr:blipFill rotWithShape="1">
        <a:blip xmlns:r="http://schemas.openxmlformats.org/officeDocument/2006/relationships" r:embed="rId36" cstate="print">
          <a:biLevel thresh="75000"/>
          <a:extLst>
            <a:ext uri="{BEBA8EAE-BF5A-486C-A8C5-ECC9F3942E4B}">
              <a14:imgProps xmlns:a14="http://schemas.microsoft.com/office/drawing/2010/main">
                <a14:imgLayer r:embed="rId37">
                  <a14:imgEffect>
                    <a14:backgroundRemoval t="18935" b="76154" l="24125" r="76250">
                      <a14:foregroundMark x1="66438" y1="27396" x2="66438" y2="27396"/>
                      <a14:foregroundMark x1="64438" y1="31598" x2="64438" y2="31598"/>
                      <a14:foregroundMark x1="63188" y1="36095" x2="63188" y2="36095"/>
                      <a14:foregroundMark x1="64188" y1="40000" x2="64188" y2="40000"/>
                      <a14:foregroundMark x1="66063" y1="44083" x2="66063" y2="44083"/>
                      <a14:foregroundMark x1="69188" y1="47929" x2="68938" y2="48225"/>
                      <a14:foregroundMark x1="71188" y1="50769" x2="71375" y2="51183"/>
                      <a14:foregroundMark x1="74188" y1="55266" x2="74188" y2="55266"/>
                      <a14:foregroundMark x1="75438" y1="58757" x2="75438" y2="58757"/>
                      <a14:foregroundMark x1="76250" y1="62840" x2="76250" y2="62840"/>
                      <a14:foregroundMark x1="75125" y1="66982" x2="75125" y2="66982"/>
                      <a14:foregroundMark x1="73125" y1="70710" x2="73125" y2="70710"/>
                      <a14:foregroundMark x1="70688" y1="76213" x2="70688" y2="76213"/>
                      <a14:foregroundMark x1="42688" y1="62189" x2="42688" y2="62189"/>
                      <a14:foregroundMark x1="28875" y1="57870" x2="28875" y2="57870"/>
                      <a14:foregroundMark x1="40813" y1="18994" x2="40813" y2="18994"/>
                      <a14:foregroundMark x1="24125" y1="72485" x2="24125" y2="72485"/>
                    </a14:backgroundRemoval>
                  </a14:imgEffect>
                </a14:imgLayer>
              </a14:imgProps>
            </a:ext>
            <a:ext uri="{28A0092B-C50C-407E-A947-70E740481C1C}">
              <a14:useLocalDpi xmlns:a14="http://schemas.microsoft.com/office/drawing/2010/main" val="0"/>
            </a:ext>
          </a:extLst>
        </a:blip>
        <a:srcRect l="21121" t="17095" r="18871" b="20822"/>
        <a:stretch/>
      </xdr:blipFill>
      <xdr:spPr bwMode="auto">
        <a:xfrm>
          <a:off x="50407904" y="3492500"/>
          <a:ext cx="309546" cy="338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533400</xdr:colOff>
      <xdr:row>11</xdr:row>
      <xdr:rowOff>107950</xdr:rowOff>
    </xdr:from>
    <xdr:to>
      <xdr:col>30</xdr:col>
      <xdr:colOff>854710</xdr:colOff>
      <xdr:row>11</xdr:row>
      <xdr:rowOff>438785</xdr:rowOff>
    </xdr:to>
    <xdr:pic>
      <xdr:nvPicPr>
        <xdr:cNvPr id="27" name="Imagen 26" descr="icono de línea para atrapar 15386498 Vector en Vecteezy">
          <a:extLst>
            <a:ext uri="{FF2B5EF4-FFF2-40B4-BE49-F238E27FC236}">
              <a16:creationId xmlns:a16="http://schemas.microsoft.com/office/drawing/2014/main" id="{6AF0EFE5-28F5-8B7A-603F-170DEAF41AED}"/>
            </a:ext>
          </a:extLst>
        </xdr:cNvPr>
        <xdr:cNvPicPr>
          <a:picLocks noChangeAspect="1" noChangeArrowheads="1"/>
        </xdr:cNvPicPr>
      </xdr:nvPicPr>
      <xdr:blipFill>
        <a:blip xmlns:r="http://schemas.openxmlformats.org/officeDocument/2006/relationships" r:embed="rId38" cstate="print">
          <a:extLst>
            <a:ext uri="{BEBA8EAE-BF5A-486C-A8C5-ECC9F3942E4B}">
              <a14:imgProps xmlns:a14="http://schemas.microsoft.com/office/drawing/2010/main">
                <a14:imgLayer r:embed="rId39">
                  <a14:imgEffect>
                    <a14:backgroundRemoval t="1439" b="96403" l="1679" r="98801">
                      <a14:foregroundMark x1="51559" y1="9113" x2="51559" y2="9113"/>
                      <a14:foregroundMark x1="78657" y1="21583" x2="78657" y2="21583"/>
                      <a14:foregroundMark x1="88010" y1="9592" x2="88010" y2="9592"/>
                      <a14:foregroundMark x1="95204" y1="14388" x2="95204" y2="14388"/>
                      <a14:foregroundMark x1="91607" y1="1439" x2="91607" y2="1439"/>
                      <a14:foregroundMark x1="91847" y1="23022" x2="91847" y2="23022"/>
                      <a14:foregroundMark x1="25180" y1="29976" x2="25180" y2="29976"/>
                      <a14:foregroundMark x1="29017" y1="32134" x2="29017" y2="32134"/>
                      <a14:foregroundMark x1="21343" y1="46523" x2="21343" y2="46523"/>
                      <a14:foregroundMark x1="1918" y1="45324" x2="1918" y2="45324"/>
                      <a14:foregroundMark x1="26859" y1="64029" x2="26859" y2="64029"/>
                      <a14:foregroundMark x1="42446" y1="67386" x2="42446" y2="67386"/>
                      <a14:foregroundMark x1="28297" y1="96403" x2="28297" y2="96403"/>
                      <a14:foregroundMark x1="98801" y1="5755" x2="98801" y2="5755"/>
                    </a14:backgroundRemoval>
                  </a14:imgEffect>
                </a14:imgLayer>
              </a14:imgProps>
            </a:ext>
            <a:ext uri="{28A0092B-C50C-407E-A947-70E740481C1C}">
              <a14:useLocalDpi xmlns:a14="http://schemas.microsoft.com/office/drawing/2010/main" val="0"/>
            </a:ext>
          </a:extLst>
        </a:blip>
        <a:srcRect/>
        <a:stretch>
          <a:fillRect/>
        </a:stretch>
      </xdr:blipFill>
      <xdr:spPr bwMode="auto">
        <a:xfrm>
          <a:off x="53314600" y="3511550"/>
          <a:ext cx="317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444500</xdr:colOff>
      <xdr:row>11</xdr:row>
      <xdr:rowOff>69850</xdr:rowOff>
    </xdr:from>
    <xdr:to>
      <xdr:col>31</xdr:col>
      <xdr:colOff>783590</xdr:colOff>
      <xdr:row>11</xdr:row>
      <xdr:rowOff>399415</xdr:rowOff>
    </xdr:to>
    <xdr:pic>
      <xdr:nvPicPr>
        <xdr:cNvPr id="28" name="Imagen 27" descr="Botones - Iconos gratis de tecnología">
          <a:extLst>
            <a:ext uri="{FF2B5EF4-FFF2-40B4-BE49-F238E27FC236}">
              <a16:creationId xmlns:a16="http://schemas.microsoft.com/office/drawing/2014/main" id="{D38EB898-B5DB-1264-82B9-64620E69660C}"/>
            </a:ext>
          </a:extLst>
        </xdr:cNvPr>
        <xdr:cNvPicPr>
          <a:picLocks noChangeAspect="1" noChangeArrowheads="1"/>
        </xdr:cNvPicPr>
      </xdr:nvPicPr>
      <xdr:blipFill>
        <a:blip xmlns:r="http://schemas.openxmlformats.org/officeDocument/2006/relationships" r:embed="rId40" cstate="print">
          <a:biLevel thresh="25000"/>
          <a:extLst>
            <a:ext uri="{28A0092B-C50C-407E-A947-70E740481C1C}">
              <a14:useLocalDpi xmlns:a14="http://schemas.microsoft.com/office/drawing/2010/main" val="0"/>
            </a:ext>
          </a:extLst>
        </a:blip>
        <a:srcRect/>
        <a:stretch>
          <a:fillRect/>
        </a:stretch>
      </xdr:blipFill>
      <xdr:spPr bwMode="auto">
        <a:xfrm>
          <a:off x="54038500" y="3473450"/>
          <a:ext cx="3429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444500</xdr:colOff>
      <xdr:row>11</xdr:row>
      <xdr:rowOff>12700</xdr:rowOff>
    </xdr:from>
    <xdr:to>
      <xdr:col>32</xdr:col>
      <xdr:colOff>819785</xdr:colOff>
      <xdr:row>11</xdr:row>
      <xdr:rowOff>361315</xdr:rowOff>
    </xdr:to>
    <xdr:pic>
      <xdr:nvPicPr>
        <xdr:cNvPr id="29" name="Imagen 28">
          <a:extLst>
            <a:ext uri="{FF2B5EF4-FFF2-40B4-BE49-F238E27FC236}">
              <a16:creationId xmlns:a16="http://schemas.microsoft.com/office/drawing/2014/main" id="{638B8D25-D88E-A6E9-E323-46E7467D1BCB}"/>
            </a:ext>
          </a:extLst>
        </xdr:cNvPr>
        <xdr:cNvPicPr>
          <a:picLocks noChangeAspect="1"/>
        </xdr:cNvPicPr>
      </xdr:nvPicPr>
      <xdr:blipFill>
        <a:blip xmlns:r="http://schemas.openxmlformats.org/officeDocument/2006/relationships" r:embed="rId41">
          <a:extLst>
            <a:ext uri="{BEBA8EAE-BF5A-486C-A8C5-ECC9F3942E4B}">
              <a14:imgProps xmlns:a14="http://schemas.microsoft.com/office/drawing/2010/main">
                <a14:imgLayer r:embed="rId42">
                  <a14:imgEffect>
                    <a14:backgroundRemoval t="10000" b="90000" l="9219" r="92500">
                      <a14:foregroundMark x1="9219" y1="47344" x2="9219" y2="47344"/>
                      <a14:foregroundMark x1="92500" y1="63594" x2="92500" y2="63594"/>
                      <a14:foregroundMark x1="74844" y1="38125" x2="74688" y2="38594"/>
                      <a14:foregroundMark x1="47344" y1="28750" x2="47344" y2="28750"/>
                    </a14:backgroundRemoval>
                  </a14:imgEffect>
                </a14:imgLayer>
              </a14:imgProps>
            </a:ext>
          </a:extLst>
        </a:blip>
        <a:stretch>
          <a:fillRect/>
        </a:stretch>
      </xdr:blipFill>
      <xdr:spPr>
        <a:xfrm>
          <a:off x="55264050" y="3416300"/>
          <a:ext cx="361950" cy="361950"/>
        </a:xfrm>
        <a:prstGeom prst="rect">
          <a:avLst/>
        </a:prstGeom>
      </xdr:spPr>
    </xdr:pic>
    <xdr:clientData/>
  </xdr:twoCellAnchor>
  <xdr:twoCellAnchor editAs="oneCell">
    <xdr:from>
      <xdr:col>33</xdr:col>
      <xdr:colOff>304800</xdr:colOff>
      <xdr:row>11</xdr:row>
      <xdr:rowOff>82550</xdr:rowOff>
    </xdr:from>
    <xdr:to>
      <xdr:col>33</xdr:col>
      <xdr:colOff>740410</xdr:colOff>
      <xdr:row>11</xdr:row>
      <xdr:rowOff>510540</xdr:rowOff>
    </xdr:to>
    <xdr:pic>
      <xdr:nvPicPr>
        <xdr:cNvPr id="31" name="Imagen 30">
          <a:extLst>
            <a:ext uri="{FF2B5EF4-FFF2-40B4-BE49-F238E27FC236}">
              <a16:creationId xmlns:a16="http://schemas.microsoft.com/office/drawing/2014/main" id="{E5DA12EA-E117-1CD0-209C-A4E4EE227CF6}"/>
            </a:ext>
          </a:extLst>
        </xdr:cNvPr>
        <xdr:cNvPicPr>
          <a:picLocks noChangeAspect="1"/>
        </xdr:cNvPicPr>
      </xdr:nvPicPr>
      <xdr:blipFill>
        <a:blip xmlns:r="http://schemas.openxmlformats.org/officeDocument/2006/relationships" r:embed="rId43">
          <a:extLst>
            <a:ext uri="{BEBA8EAE-BF5A-486C-A8C5-ECC9F3942E4B}">
              <a14:imgProps xmlns:a14="http://schemas.microsoft.com/office/drawing/2010/main">
                <a14:imgLayer r:embed="rId44">
                  <a14:imgEffect>
                    <a14:backgroundRemoval t="10000" b="90000" l="8073" r="94583">
                      <a14:foregroundMark x1="31042" y1="18125" x2="31042" y2="18125"/>
                      <a14:foregroundMark x1="43125" y1="37083" x2="43125" y2="37083"/>
                      <a14:foregroundMark x1="75000" y1="62083" x2="75000" y2="62083"/>
                      <a14:foregroundMark x1="74115" y1="62917" x2="74115" y2="62917"/>
                      <a14:foregroundMark x1="56042" y1="48281" x2="56042" y2="48281"/>
                      <a14:foregroundMark x1="13802" y1="68958" x2="13802" y2="68958"/>
                      <a14:foregroundMark x1="8073" y1="69010" x2="8073" y2="69010"/>
                      <a14:foregroundMark x1="94583" y1="77760" x2="94583" y2="77760"/>
                      <a14:foregroundMark x1="21563" y1="85417" x2="21563" y2="85417"/>
                    </a14:backgroundRemoval>
                  </a14:imgEffect>
                </a14:imgLayer>
              </a14:imgProps>
            </a:ext>
          </a:extLst>
        </a:blip>
        <a:stretch>
          <a:fillRect/>
        </a:stretch>
      </xdr:blipFill>
      <xdr:spPr>
        <a:xfrm>
          <a:off x="56349900" y="3486150"/>
          <a:ext cx="431800" cy="431800"/>
        </a:xfrm>
        <a:prstGeom prst="rect">
          <a:avLst/>
        </a:prstGeom>
      </xdr:spPr>
    </xdr:pic>
    <xdr:clientData/>
  </xdr:twoCellAnchor>
  <xdr:twoCellAnchor editAs="oneCell">
    <xdr:from>
      <xdr:col>34</xdr:col>
      <xdr:colOff>317500</xdr:colOff>
      <xdr:row>11</xdr:row>
      <xdr:rowOff>107950</xdr:rowOff>
    </xdr:from>
    <xdr:to>
      <xdr:col>34</xdr:col>
      <xdr:colOff>740410</xdr:colOff>
      <xdr:row>11</xdr:row>
      <xdr:rowOff>513715</xdr:rowOff>
    </xdr:to>
    <xdr:pic>
      <xdr:nvPicPr>
        <xdr:cNvPr id="1088" name="Imagen 1087" descr="Cutter - Free interface icons">
          <a:extLst>
            <a:ext uri="{FF2B5EF4-FFF2-40B4-BE49-F238E27FC236}">
              <a16:creationId xmlns:a16="http://schemas.microsoft.com/office/drawing/2014/main" id="{BDE33969-5343-4668-1A92-7CC17D583ECD}"/>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57467500" y="3511550"/>
          <a:ext cx="4191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499811</xdr:colOff>
      <xdr:row>11</xdr:row>
      <xdr:rowOff>190500</xdr:rowOff>
    </xdr:from>
    <xdr:to>
      <xdr:col>35</xdr:col>
      <xdr:colOff>933294</xdr:colOff>
      <xdr:row>11</xdr:row>
      <xdr:rowOff>516890</xdr:rowOff>
    </xdr:to>
    <xdr:pic>
      <xdr:nvPicPr>
        <xdr:cNvPr id="1089" name="Imagen 1088" descr="Icono de Taladro de pared">
          <a:extLst>
            <a:ext uri="{FF2B5EF4-FFF2-40B4-BE49-F238E27FC236}">
              <a16:creationId xmlns:a16="http://schemas.microsoft.com/office/drawing/2014/main" id="{ED3AEC6D-BB4E-9A9D-B599-787D8A205155}"/>
            </a:ext>
          </a:extLst>
        </xdr:cNvPr>
        <xdr:cNvPicPr>
          <a:picLocks noChangeAspect="1" noChangeArrowheads="1"/>
        </xdr:cNvPicPr>
      </xdr:nvPicPr>
      <xdr:blipFill rotWithShape="1">
        <a:blip xmlns:r="http://schemas.openxmlformats.org/officeDocument/2006/relationships" r:embed="rId46" cstate="print">
          <a:extLst>
            <a:ext uri="{28A0092B-C50C-407E-A947-70E740481C1C}">
              <a14:useLocalDpi xmlns:a14="http://schemas.microsoft.com/office/drawing/2010/main" val="0"/>
            </a:ext>
          </a:extLst>
        </a:blip>
        <a:srcRect t="12903" b="13197"/>
        <a:stretch/>
      </xdr:blipFill>
      <xdr:spPr bwMode="auto">
        <a:xfrm>
          <a:off x="59980261" y="3594100"/>
          <a:ext cx="446818" cy="33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12</xdr:row>
      <xdr:rowOff>0</xdr:rowOff>
    </xdr:from>
    <xdr:to>
      <xdr:col>35</xdr:col>
      <xdr:colOff>304800</xdr:colOff>
      <xdr:row>12</xdr:row>
      <xdr:rowOff>304800</xdr:rowOff>
    </xdr:to>
    <xdr:sp macro="" textlink="">
      <xdr:nvSpPr>
        <xdr:cNvPr id="1112" name="AutoShape 88" descr="Garra Mão Mecânica Pegador De Objeto Braço Extensor Promoção ...">
          <a:extLst>
            <a:ext uri="{FF2B5EF4-FFF2-40B4-BE49-F238E27FC236}">
              <a16:creationId xmlns:a16="http://schemas.microsoft.com/office/drawing/2014/main" id="{B490169D-81E8-DF4B-DA9A-506BE54807E9}"/>
            </a:ext>
          </a:extLst>
        </xdr:cNvPr>
        <xdr:cNvSpPr>
          <a:spLocks noChangeAspect="1" noChangeArrowheads="1"/>
        </xdr:cNvSpPr>
      </xdr:nvSpPr>
      <xdr:spPr bwMode="auto">
        <a:xfrm>
          <a:off x="58254900" y="449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36</xdr:col>
      <xdr:colOff>298450</xdr:colOff>
      <xdr:row>11</xdr:row>
      <xdr:rowOff>146050</xdr:rowOff>
    </xdr:from>
    <xdr:to>
      <xdr:col>36</xdr:col>
      <xdr:colOff>821690</xdr:colOff>
      <xdr:row>11</xdr:row>
      <xdr:rowOff>669290</xdr:rowOff>
    </xdr:to>
    <xdr:pic>
      <xdr:nvPicPr>
        <xdr:cNvPr id="1092" name="Imagen 1091" descr="Pinza plegable de aluminio con brazo largo que alcanza los 83,8 cm ...">
          <a:extLst>
            <a:ext uri="{FF2B5EF4-FFF2-40B4-BE49-F238E27FC236}">
              <a16:creationId xmlns:a16="http://schemas.microsoft.com/office/drawing/2014/main" id="{BE94D0C7-75BA-9C15-CF73-3C68660D3473}"/>
            </a:ext>
          </a:extLst>
        </xdr:cNvPr>
        <xdr:cNvPicPr>
          <a:picLocks noChangeAspect="1" noChangeArrowheads="1"/>
        </xdr:cNvPicPr>
      </xdr:nvPicPr>
      <xdr:blipFill>
        <a:blip xmlns:r="http://schemas.openxmlformats.org/officeDocument/2006/relationships" r:embed="rId47" cstate="print">
          <a:grayscl/>
          <a:extLst>
            <a:ext uri="{28A0092B-C50C-407E-A947-70E740481C1C}">
              <a14:useLocalDpi xmlns:a14="http://schemas.microsoft.com/office/drawing/2010/main" val="0"/>
            </a:ext>
          </a:extLst>
        </a:blip>
        <a:srcRect/>
        <a:stretch>
          <a:fillRect/>
        </a:stretch>
      </xdr:blipFill>
      <xdr:spPr bwMode="auto">
        <a:xfrm>
          <a:off x="59658250" y="3549650"/>
          <a:ext cx="527050" cy="52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315455</xdr:colOff>
      <xdr:row>11</xdr:row>
      <xdr:rowOff>196850</xdr:rowOff>
    </xdr:from>
    <xdr:to>
      <xdr:col>38</xdr:col>
      <xdr:colOff>821439</xdr:colOff>
      <xdr:row>11</xdr:row>
      <xdr:rowOff>551815</xdr:rowOff>
    </xdr:to>
    <xdr:pic>
      <xdr:nvPicPr>
        <xdr:cNvPr id="1095" name="Imagen 1094" descr="Manejo Cargas Pesadas Silueta Negra Eps. Ilustración del Vector ...">
          <a:extLst>
            <a:ext uri="{FF2B5EF4-FFF2-40B4-BE49-F238E27FC236}">
              <a16:creationId xmlns:a16="http://schemas.microsoft.com/office/drawing/2014/main" id="{7E7B4879-3A26-5B1C-0988-11DE3C175615}"/>
            </a:ext>
          </a:extLst>
        </xdr:cNvPr>
        <xdr:cNvPicPr>
          <a:picLocks noChangeAspect="1" noChangeArrowheads="1"/>
        </xdr:cNvPicPr>
      </xdr:nvPicPr>
      <xdr:blipFill rotWithShape="1">
        <a:blip xmlns:r="http://schemas.openxmlformats.org/officeDocument/2006/relationships" r:embed="rId48" cstate="print">
          <a:extLst>
            <a:ext uri="{BEBA8EAE-BF5A-486C-A8C5-ECC9F3942E4B}">
              <a14:imgProps xmlns:a14="http://schemas.microsoft.com/office/drawing/2010/main">
                <a14:imgLayer r:embed="rId49">
                  <a14:imgEffect>
                    <a14:backgroundRemoval t="10000" b="90000" l="10000" r="90000">
                      <a14:foregroundMark x1="27344" y1="25391" x2="27344" y2="25391"/>
                      <a14:foregroundMark x1="51693" y1="44792" x2="51693" y2="44792"/>
                      <a14:foregroundMark x1="70052" y1="39453" x2="70052" y2="39453"/>
                      <a14:foregroundMark x1="77995" y1="20052" x2="77995" y2="20052"/>
                    </a14:backgroundRemoval>
                  </a14:imgEffect>
                </a14:imgLayer>
              </a14:imgProps>
            </a:ext>
            <a:ext uri="{28A0092B-C50C-407E-A947-70E740481C1C}">
              <a14:useLocalDpi xmlns:a14="http://schemas.microsoft.com/office/drawing/2010/main" val="0"/>
            </a:ext>
          </a:extLst>
        </a:blip>
        <a:srcRect t="14286" b="13469"/>
        <a:stretch/>
      </xdr:blipFill>
      <xdr:spPr bwMode="auto">
        <a:xfrm>
          <a:off x="62285105" y="3600450"/>
          <a:ext cx="509794"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431800</xdr:colOff>
      <xdr:row>11</xdr:row>
      <xdr:rowOff>94851</xdr:rowOff>
    </xdr:from>
    <xdr:to>
      <xdr:col>40</xdr:col>
      <xdr:colOff>739140</xdr:colOff>
      <xdr:row>11</xdr:row>
      <xdr:rowOff>552356</xdr:rowOff>
    </xdr:to>
    <xdr:pic>
      <xdr:nvPicPr>
        <xdr:cNvPr id="1096" name="Imagen 1095" descr="Ilustración de Una Persona Sentada En Asientos Icono Vectorial Aislado ...">
          <a:extLst>
            <a:ext uri="{FF2B5EF4-FFF2-40B4-BE49-F238E27FC236}">
              <a16:creationId xmlns:a16="http://schemas.microsoft.com/office/drawing/2014/main" id="{FC3C5B37-30E0-E531-A8BB-F3C2E49A2521}"/>
            </a:ext>
          </a:extLst>
        </xdr:cNvPr>
        <xdr:cNvPicPr>
          <a:picLocks noChangeAspect="1" noChangeArrowheads="1"/>
        </xdr:cNvPicPr>
      </xdr:nvPicPr>
      <xdr:blipFill>
        <a:blip xmlns:r="http://schemas.openxmlformats.org/officeDocument/2006/relationships" r:embed="rId50" cstate="print">
          <a:extLst>
            <a:ext uri="{BEBA8EAE-BF5A-486C-A8C5-ECC9F3942E4B}">
              <a14:imgProps xmlns:a14="http://schemas.microsoft.com/office/drawing/2010/main">
                <a14:imgLayer r:embed="rId51">
                  <a14:imgEffect>
                    <a14:backgroundRemoval t="9823" b="91552" l="9735" r="89971">
                      <a14:foregroundMark x1="54277" y1="19253" x2="54277" y2="19253"/>
                      <a14:foregroundMark x1="19174" y1="91552" x2="19174" y2="91552"/>
                      <a14:foregroundMark x1="82891" y1="55010" x2="82891" y2="55010"/>
                      <a14:foregroundMark x1="86136" y1="49705" x2="86136" y2="49705"/>
                      <a14:foregroundMark x1="54867" y1="44990" x2="54867" y2="44990"/>
                    </a14:backgroundRemoval>
                  </a14:imgEffect>
                </a14:imgLayer>
              </a14:imgProps>
            </a:ext>
            <a:ext uri="{28A0092B-C50C-407E-A947-70E740481C1C}">
              <a14:useLocalDpi xmlns:a14="http://schemas.microsoft.com/office/drawing/2010/main" val="0"/>
            </a:ext>
          </a:extLst>
        </a:blip>
        <a:srcRect/>
        <a:stretch>
          <a:fillRect/>
        </a:stretch>
      </xdr:blipFill>
      <xdr:spPr bwMode="auto">
        <a:xfrm>
          <a:off x="64700150" y="3498451"/>
          <a:ext cx="311150" cy="467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361950</xdr:colOff>
      <xdr:row>11</xdr:row>
      <xdr:rowOff>161088</xdr:rowOff>
    </xdr:from>
    <xdr:to>
      <xdr:col>41</xdr:col>
      <xdr:colOff>705485</xdr:colOff>
      <xdr:row>11</xdr:row>
      <xdr:rowOff>478789</xdr:rowOff>
    </xdr:to>
    <xdr:pic>
      <xdr:nvPicPr>
        <xdr:cNvPr id="1098" name="Imagen 1097" descr="Actualizar y volver a cargar el icono repetitivo | Vector Premium">
          <a:extLst>
            <a:ext uri="{FF2B5EF4-FFF2-40B4-BE49-F238E27FC236}">
              <a16:creationId xmlns:a16="http://schemas.microsoft.com/office/drawing/2014/main" id="{53EE99CD-E6A1-4B2D-3A61-AC911266D314}"/>
            </a:ext>
          </a:extLst>
        </xdr:cNvPr>
        <xdr:cNvPicPr>
          <a:picLocks noChangeAspect="1" noChangeArrowheads="1"/>
        </xdr:cNvPicPr>
      </xdr:nvPicPr>
      <xdr:blipFill rotWithShape="1">
        <a:blip xmlns:r="http://schemas.openxmlformats.org/officeDocument/2006/relationships" r:embed="rId52" cstate="print">
          <a:extLst>
            <a:ext uri="{BEBA8EAE-BF5A-486C-A8C5-ECC9F3942E4B}">
              <a14:imgProps xmlns:a14="http://schemas.microsoft.com/office/drawing/2010/main">
                <a14:imgLayer r:embed="rId53">
                  <a14:imgEffect>
                    <a14:backgroundRemoval t="10000" b="90000" l="10000" r="90000">
                      <a14:foregroundMark x1="32109" y1="30990" x2="32109" y2="30990"/>
                      <a14:foregroundMark x1="43450" y1="38498" x2="43450" y2="38498"/>
                      <a14:foregroundMark x1="47764" y1="35623" x2="47764" y2="35623"/>
                      <a14:foregroundMark x1="54473" y1="34026" x2="54473" y2="34026"/>
                      <a14:foregroundMark x1="58626" y1="37061" x2="58626" y2="37061"/>
                      <a14:foregroundMark x1="63099" y1="40096" x2="63099" y2="40096"/>
                      <a14:foregroundMark x1="65974" y1="43930" x2="65974" y2="43930"/>
                      <a14:foregroundMark x1="68211" y1="50160" x2="68211" y2="50160"/>
                      <a14:foregroundMark x1="67412" y1="55272" x2="67412" y2="55272"/>
                      <a14:foregroundMark x1="65495" y1="60224" x2="65495" y2="60224"/>
                      <a14:foregroundMark x1="61342" y1="64217" x2="61342" y2="64217"/>
                      <a14:foregroundMark x1="55591" y1="65974" x2="55591" y2="65974"/>
                      <a14:foregroundMark x1="38978" y1="58147" x2="38978" y2="58147"/>
                      <a14:foregroundMark x1="36901" y1="51917" x2="36901" y2="51917"/>
                      <a14:foregroundMark x1="37859" y1="46326" x2="37859" y2="46326"/>
                      <a14:foregroundMark x1="39776" y1="41374" x2="39776" y2="41374"/>
                      <a14:foregroundMark x1="44249" y1="38498" x2="44249" y2="38498"/>
                      <a14:foregroundMark x1="49201" y1="34984" x2="49201" y2="34984"/>
                    </a14:backgroundRemoval>
                  </a14:imgEffect>
                </a14:imgLayer>
              </a14:imgProps>
            </a:ext>
            <a:ext uri="{28A0092B-C50C-407E-A947-70E740481C1C}">
              <a14:useLocalDpi xmlns:a14="http://schemas.microsoft.com/office/drawing/2010/main" val="0"/>
            </a:ext>
          </a:extLst>
        </a:blip>
        <a:srcRect l="10053" t="10052" r="9524" b="11640"/>
        <a:stretch/>
      </xdr:blipFill>
      <xdr:spPr bwMode="auto">
        <a:xfrm>
          <a:off x="65779650" y="3564688"/>
          <a:ext cx="330200" cy="321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xdr:col>
      <xdr:colOff>171450</xdr:colOff>
      <xdr:row>11</xdr:row>
      <xdr:rowOff>219186</xdr:rowOff>
    </xdr:from>
    <xdr:to>
      <xdr:col>39</xdr:col>
      <xdr:colOff>988862</xdr:colOff>
      <xdr:row>11</xdr:row>
      <xdr:rowOff>516890</xdr:rowOff>
    </xdr:to>
    <xdr:pic>
      <xdr:nvPicPr>
        <xdr:cNvPr id="1099" name="Imagen 1098" descr="Pictograma de símbolo de signo de icono de postura básica de hombre ...">
          <a:extLst>
            <a:ext uri="{FF2B5EF4-FFF2-40B4-BE49-F238E27FC236}">
              <a16:creationId xmlns:a16="http://schemas.microsoft.com/office/drawing/2014/main" id="{E8F6BD2E-C2FC-A8C5-6240-DB66DCEBCFE8}"/>
            </a:ext>
          </a:extLst>
        </xdr:cNvPr>
        <xdr:cNvPicPr>
          <a:picLocks noChangeAspect="1" noChangeArrowheads="1"/>
        </xdr:cNvPicPr>
      </xdr:nvPicPr>
      <xdr:blipFill rotWithShape="1">
        <a:blip xmlns:r="http://schemas.openxmlformats.org/officeDocument/2006/relationships" r:embed="rId54" cstate="print">
          <a:extLst>
            <a:ext uri="{BEBA8EAE-BF5A-486C-A8C5-ECC9F3942E4B}">
              <a14:imgProps xmlns:a14="http://schemas.microsoft.com/office/drawing/2010/main">
                <a14:imgLayer r:embed="rId55">
                  <a14:imgEffect>
                    <a14:backgroundRemoval t="56171" b="72401" l="21840" r="68437">
                      <a14:foregroundMark x1="23486" y1="63220" x2="23486" y2="63220"/>
                      <a14:foregroundMark x1="25554" y1="67504" x2="25554" y2="67504"/>
                      <a14:foregroundMark x1="49188" y1="65583" x2="49188" y2="65583"/>
                      <a14:foregroundMark x1="49040" y1="58346" x2="49040" y2="58346"/>
                      <a14:foregroundMark x1="67061" y1="60414" x2="67061" y2="60414"/>
                      <a14:foregroundMark x1="67504" y1="66174" x2="67504" y2="66174"/>
                      <a14:foregroundMark x1="67539" y1="64996" x2="67539" y2="64996"/>
                      <a14:foregroundMark x1="68437" y1="68661" x2="68437" y2="68661"/>
                      <a14:foregroundMark x1="67539" y1="63874" x2="67539" y2="63874"/>
                      <a14:foregroundMark x1="67390" y1="59761" x2="67390" y2="59761"/>
                      <a14:foregroundMark x1="66791" y1="66043" x2="66791" y2="66043"/>
                      <a14:foregroundMark x1="64996" y1="69409" x2="64996" y2="69409"/>
                      <a14:foregroundMark x1="51085" y1="68661" x2="51085" y2="68661"/>
                      <a14:foregroundMark x1="49215" y1="57816" x2="49215" y2="57816"/>
                      <a14:foregroundMark x1="48317" y1="56171" x2="48317" y2="56171"/>
                      <a14:foregroundMark x1="24607" y1="63874" x2="24607" y2="63874"/>
                      <a14:foregroundMark x1="21840" y1="61780" x2="21840" y2="61780"/>
                      <a14:foregroundMark x1="25954" y1="71055" x2="25954" y2="71055"/>
                      <a14:foregroundMark x1="38743" y1="72401" x2="39117" y2="72401"/>
                    </a14:backgroundRemoval>
                  </a14:imgEffect>
                </a14:imgLayer>
              </a14:imgProps>
            </a:ext>
            <a:ext uri="{28A0092B-C50C-407E-A947-70E740481C1C}">
              <a14:useLocalDpi xmlns:a14="http://schemas.microsoft.com/office/drawing/2010/main" val="0"/>
            </a:ext>
          </a:extLst>
        </a:blip>
        <a:srcRect l="19912" t="54720" r="27508" b="25885"/>
        <a:stretch/>
      </xdr:blipFill>
      <xdr:spPr bwMode="auto">
        <a:xfrm>
          <a:off x="63290450" y="3622786"/>
          <a:ext cx="817412" cy="301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xdr:col>
      <xdr:colOff>276412</xdr:colOff>
      <xdr:row>11</xdr:row>
      <xdr:rowOff>146050</xdr:rowOff>
    </xdr:from>
    <xdr:to>
      <xdr:col>42</xdr:col>
      <xdr:colOff>664724</xdr:colOff>
      <xdr:row>11</xdr:row>
      <xdr:rowOff>533400</xdr:rowOff>
    </xdr:to>
    <xdr:pic>
      <xdr:nvPicPr>
        <xdr:cNvPr id="1100" name="Imagen 1099" descr="disco de sierra vector estilo plano de color negro 10597461 Vector en ...">
          <a:extLst>
            <a:ext uri="{FF2B5EF4-FFF2-40B4-BE49-F238E27FC236}">
              <a16:creationId xmlns:a16="http://schemas.microsoft.com/office/drawing/2014/main" id="{0871DCF4-D6B6-B98F-E083-153CB8FC7058}"/>
            </a:ext>
          </a:extLst>
        </xdr:cNvPr>
        <xdr:cNvPicPr>
          <a:picLocks noChangeAspect="1" noChangeArrowheads="1"/>
        </xdr:cNvPicPr>
      </xdr:nvPicPr>
      <xdr:blipFill rotWithShape="1">
        <a:blip xmlns:r="http://schemas.openxmlformats.org/officeDocument/2006/relationships" r:embed="rId56" cstate="print">
          <a:extLst>
            <a:ext uri="{BEBA8EAE-BF5A-486C-A8C5-ECC9F3942E4B}">
              <a14:imgProps xmlns:a14="http://schemas.microsoft.com/office/drawing/2010/main">
                <a14:imgLayer r:embed="rId57">
                  <a14:imgEffect>
                    <a14:backgroundRemoval t="13459" b="85535" l="15472" r="86164">
                      <a14:foregroundMark x1="57987" y1="19371" x2="57987" y2="19371"/>
                      <a14:foregroundMark x1="67547" y1="22264" x2="67547" y2="22264"/>
                      <a14:foregroundMark x1="71069" y1="27673" x2="78742" y2="35849"/>
                      <a14:foregroundMark x1="78365" y1="40126" x2="78113" y2="63899"/>
                      <a14:foregroundMark x1="56981" y1="85660" x2="56981" y2="85660"/>
                      <a14:foregroundMark x1="16730" y1="62893" x2="16730" y2="62893"/>
                      <a14:foregroundMark x1="15723" y1="49937" x2="15723" y2="49937"/>
                      <a14:foregroundMark x1="16855" y1="38742" x2="16855" y2="38742"/>
                      <a14:foregroundMark x1="55723" y1="16101" x2="55723" y2="16101"/>
                      <a14:foregroundMark x1="15723" y1="37610" x2="15723" y2="37610"/>
                      <a14:foregroundMark x1="85283" y1="49182" x2="85283" y2="49182"/>
                      <a14:foregroundMark x1="86164" y1="61258" x2="86164" y2="61258"/>
                      <a14:foregroundMark x1="67170" y1="19748" x2="67170" y2="19748"/>
                      <a14:foregroundMark x1="54717" y1="13459" x2="54717" y2="13459"/>
                      <a14:foregroundMark x1="42013" y1="14340" x2="42013" y2="14340"/>
                    </a14:backgroundRemoval>
                  </a14:imgEffect>
                </a14:imgLayer>
              </a14:imgProps>
            </a:ext>
            <a:ext uri="{28A0092B-C50C-407E-A947-70E740481C1C}">
              <a14:useLocalDpi xmlns:a14="http://schemas.microsoft.com/office/drawing/2010/main" val="0"/>
            </a:ext>
          </a:extLst>
        </a:blip>
        <a:srcRect l="11517" t="11323" r="10749" b="10365"/>
        <a:stretch/>
      </xdr:blipFill>
      <xdr:spPr bwMode="auto">
        <a:xfrm>
          <a:off x="66843462" y="3549650"/>
          <a:ext cx="384502" cy="38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298450</xdr:colOff>
      <xdr:row>11</xdr:row>
      <xdr:rowOff>180975</xdr:rowOff>
    </xdr:from>
    <xdr:to>
      <xdr:col>43</xdr:col>
      <xdr:colOff>682915</xdr:colOff>
      <xdr:row>11</xdr:row>
      <xdr:rowOff>533401</xdr:rowOff>
    </xdr:to>
    <xdr:pic>
      <xdr:nvPicPr>
        <xdr:cNvPr id="1101" name="Imagen 1100" descr="icono de vector de superficie caliente 22281798 Vector en Vecteezy">
          <a:extLst>
            <a:ext uri="{FF2B5EF4-FFF2-40B4-BE49-F238E27FC236}">
              <a16:creationId xmlns:a16="http://schemas.microsoft.com/office/drawing/2014/main" id="{0825D761-D95F-011A-87F3-80F890AA2320}"/>
            </a:ext>
          </a:extLst>
        </xdr:cNvPr>
        <xdr:cNvPicPr>
          <a:picLocks noChangeAspect="1" noChangeArrowheads="1"/>
        </xdr:cNvPicPr>
      </xdr:nvPicPr>
      <xdr:blipFill rotWithShape="1">
        <a:blip xmlns:r="http://schemas.openxmlformats.org/officeDocument/2006/relationships" r:embed="rId58" cstate="print">
          <a:extLst>
            <a:ext uri="{BEBA8EAE-BF5A-486C-A8C5-ECC9F3942E4B}">
              <a14:imgProps xmlns:a14="http://schemas.microsoft.com/office/drawing/2010/main">
                <a14:imgLayer r:embed="rId59">
                  <a14:imgEffect>
                    <a14:backgroundRemoval t="25496" b="75354" l="12275" r="43713">
                      <a14:foregroundMark x1="28743" y1="28045" x2="28743" y2="28045"/>
                      <a14:foregroundMark x1="30240" y1="31728" x2="30240" y2="31728"/>
                      <a14:foregroundMark x1="36228" y1="31445" x2="36228" y2="31445"/>
                      <a14:foregroundMark x1="35030" y1="58357" x2="35030" y2="58357"/>
                      <a14:foregroundMark x1="30240" y1="52975" x2="30240" y2="52975"/>
                      <a14:foregroundMark x1="26048" y1="53824" x2="26048" y2="53824"/>
                      <a14:foregroundMark x1="22754" y1="54958" x2="22754" y2="54958"/>
                      <a14:foregroundMark x1="17515" y1="56091" x2="17515" y2="56091"/>
                      <a14:foregroundMark x1="18114" y1="55807" x2="18114" y2="55807"/>
                      <a14:foregroundMark x1="18114" y1="53824" x2="18114" y2="53824"/>
                      <a14:foregroundMark x1="20958" y1="61473" x2="20958" y2="61473"/>
                      <a14:foregroundMark x1="22605" y1="75637" x2="22605" y2="75637"/>
                      <a14:foregroundMark x1="12275" y1="71671" x2="12275" y2="71671"/>
                      <a14:foregroundMark x1="40868" y1="70255" x2="40868" y2="70255"/>
                      <a14:foregroundMark x1="21856" y1="37677" x2="21856" y2="37677"/>
                      <a14:foregroundMark x1="23653" y1="38527" x2="23653" y2="38527"/>
                      <a14:foregroundMark x1="19461" y1="30595" x2="19461" y2="30595"/>
                    </a14:backgroundRemoval>
                  </a14:imgEffect>
                </a14:imgLayer>
              </a14:imgProps>
            </a:ext>
            <a:ext uri="{28A0092B-C50C-407E-A947-70E740481C1C}">
              <a14:useLocalDpi xmlns:a14="http://schemas.microsoft.com/office/drawing/2010/main" val="0"/>
            </a:ext>
          </a:extLst>
        </a:blip>
        <a:srcRect l="10731" t="23337" r="58124" b="22653"/>
        <a:stretch/>
      </xdr:blipFill>
      <xdr:spPr bwMode="auto">
        <a:xfrm>
          <a:off x="67805300" y="3584575"/>
          <a:ext cx="384465" cy="352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292100</xdr:colOff>
      <xdr:row>11</xdr:row>
      <xdr:rowOff>190500</xdr:rowOff>
    </xdr:from>
    <xdr:to>
      <xdr:col>45</xdr:col>
      <xdr:colOff>626110</xdr:colOff>
      <xdr:row>11</xdr:row>
      <xdr:rowOff>516890</xdr:rowOff>
    </xdr:to>
    <xdr:pic>
      <xdr:nvPicPr>
        <xdr:cNvPr id="1102" name="Imagen 1101">
          <a:extLst>
            <a:ext uri="{FF2B5EF4-FFF2-40B4-BE49-F238E27FC236}">
              <a16:creationId xmlns:a16="http://schemas.microsoft.com/office/drawing/2014/main" id="{7521AFC5-7F3C-4C16-83AF-CFC35E067D30}"/>
            </a:ext>
          </a:extLst>
        </xdr:cNvPr>
        <xdr:cNvPicPr>
          <a:picLocks noChangeAspect="1"/>
        </xdr:cNvPicPr>
      </xdr:nvPicPr>
      <xdr:blipFill>
        <a:blip xmlns:r="http://schemas.openxmlformats.org/officeDocument/2006/relationships" r:embed="rId60">
          <a:extLst>
            <a:ext uri="{BEBA8EAE-BF5A-486C-A8C5-ECC9F3942E4B}">
              <a14:imgProps xmlns:a14="http://schemas.microsoft.com/office/drawing/2010/main">
                <a14:imgLayer r:embed="rId61">
                  <a14:imgEffect>
                    <a14:backgroundRemoval t="9283" b="93249" l="2532" r="98523">
                      <a14:foregroundMark x1="51477" y1="9705" x2="51477" y2="9705"/>
                      <a14:foregroundMark x1="52321" y1="55485" x2="52321" y2="55485"/>
                      <a14:foregroundMark x1="83544" y1="66878" x2="83544" y2="66878"/>
                      <a14:foregroundMark x1="14557" y1="66456" x2="14557" y2="66456"/>
                      <a14:foregroundMark x1="99156" y1="60338" x2="99156" y2="60338"/>
                      <a14:foregroundMark x1="2532" y1="59916" x2="2532" y2="59916"/>
                      <a14:foregroundMark x1="47679" y1="9283" x2="47679" y2="9283"/>
                      <a14:foregroundMark x1="58228" y1="37342" x2="58228" y2="37342"/>
                      <a14:foregroundMark x1="47046" y1="27637" x2="47679" y2="29325"/>
                      <a14:foregroundMark x1="50422" y1="55063" x2="50422" y2="55063"/>
                      <a14:foregroundMark x1="83755" y1="93249" x2="83755" y2="93249"/>
                      <a14:foregroundMark x1="17722" y1="90928" x2="17722" y2="90928"/>
                      <a14:foregroundMark x1="3376" y1="56751" x2="3376" y2="56751"/>
                    </a14:backgroundRemoval>
                  </a14:imgEffect>
                </a14:imgLayer>
              </a14:imgProps>
            </a:ext>
          </a:extLst>
        </a:blip>
        <a:stretch>
          <a:fillRect/>
        </a:stretch>
      </xdr:blipFill>
      <xdr:spPr>
        <a:xfrm>
          <a:off x="68738750" y="3594100"/>
          <a:ext cx="330200" cy="330200"/>
        </a:xfrm>
        <a:prstGeom prst="rect">
          <a:avLst/>
        </a:prstGeom>
      </xdr:spPr>
    </xdr:pic>
    <xdr:clientData/>
  </xdr:twoCellAnchor>
  <xdr:twoCellAnchor editAs="oneCell">
    <xdr:from>
      <xdr:col>46</xdr:col>
      <xdr:colOff>395881</xdr:colOff>
      <xdr:row>11</xdr:row>
      <xdr:rowOff>50800</xdr:rowOff>
    </xdr:from>
    <xdr:to>
      <xdr:col>46</xdr:col>
      <xdr:colOff>745491</xdr:colOff>
      <xdr:row>11</xdr:row>
      <xdr:rowOff>587805</xdr:rowOff>
    </xdr:to>
    <xdr:pic>
      <xdr:nvPicPr>
        <xdr:cNvPr id="1103" name="Imagen 1102" descr="Portal Altura">
          <a:extLst>
            <a:ext uri="{FF2B5EF4-FFF2-40B4-BE49-F238E27FC236}">
              <a16:creationId xmlns:a16="http://schemas.microsoft.com/office/drawing/2014/main" id="{04E266D5-A1BE-8407-EF7D-5E287E41FF70}"/>
            </a:ext>
          </a:extLst>
        </xdr:cNvPr>
        <xdr:cNvPicPr>
          <a:picLocks noChangeAspect="1" noChangeArrowheads="1"/>
        </xdr:cNvPicPr>
      </xdr:nvPicPr>
      <xdr:blipFill rotWithShape="1">
        <a:blip xmlns:r="http://schemas.openxmlformats.org/officeDocument/2006/relationships" r:embed="rId62" cstate="print">
          <a:biLevel thresh="50000"/>
          <a:extLst>
            <a:ext uri="{28A0092B-C50C-407E-A947-70E740481C1C}">
              <a14:useLocalDpi xmlns:a14="http://schemas.microsoft.com/office/drawing/2010/main" val="0"/>
            </a:ext>
          </a:extLst>
        </a:blip>
        <a:srcRect l="30818" t="15304" r="24109" b="15723"/>
        <a:stretch/>
      </xdr:blipFill>
      <xdr:spPr bwMode="auto">
        <a:xfrm>
          <a:off x="69782331" y="3454400"/>
          <a:ext cx="353420" cy="540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209550</xdr:colOff>
      <xdr:row>11</xdr:row>
      <xdr:rowOff>106822</xdr:rowOff>
    </xdr:from>
    <xdr:to>
      <xdr:col>47</xdr:col>
      <xdr:colOff>631190</xdr:colOff>
      <xdr:row>11</xdr:row>
      <xdr:rowOff>516890</xdr:rowOff>
    </xdr:to>
    <xdr:pic>
      <xdr:nvPicPr>
        <xdr:cNvPr id="1104" name="Imagen 1103">
          <a:extLst>
            <a:ext uri="{FF2B5EF4-FFF2-40B4-BE49-F238E27FC236}">
              <a16:creationId xmlns:a16="http://schemas.microsoft.com/office/drawing/2014/main" id="{A22FDE13-A089-6376-0200-9FE737D13240}"/>
            </a:ext>
          </a:extLst>
        </xdr:cNvPr>
        <xdr:cNvPicPr>
          <a:picLocks noChangeAspect="1"/>
        </xdr:cNvPicPr>
      </xdr:nvPicPr>
      <xdr:blipFill rotWithShape="1">
        <a:blip xmlns:r="http://schemas.openxmlformats.org/officeDocument/2006/relationships" r:embed="rId63">
          <a:extLst>
            <a:ext uri="{BEBA8EAE-BF5A-486C-A8C5-ECC9F3942E4B}">
              <a14:imgProps xmlns:a14="http://schemas.microsoft.com/office/drawing/2010/main">
                <a14:imgLayer r:embed="rId64">
                  <a14:imgEffect>
                    <a14:backgroundRemoval t="10000" b="90000" l="10000" r="90000">
                      <a14:foregroundMark x1="71625" y1="31719" x2="71625" y2="31719"/>
                      <a14:foregroundMark x1="59875" y1="77344" x2="59875" y2="77344"/>
                    </a14:backgroundRemoval>
                  </a14:imgEffect>
                </a14:imgLayer>
              </a14:imgProps>
            </a:ext>
          </a:extLst>
        </a:blip>
        <a:srcRect l="24083" t="18542" r="23834" b="18125"/>
        <a:stretch/>
      </xdr:blipFill>
      <xdr:spPr>
        <a:xfrm>
          <a:off x="70777100" y="3510422"/>
          <a:ext cx="425450" cy="413878"/>
        </a:xfrm>
        <a:prstGeom prst="rect">
          <a:avLst/>
        </a:prstGeom>
      </xdr:spPr>
    </xdr:pic>
    <xdr:clientData/>
  </xdr:twoCellAnchor>
  <xdr:twoCellAnchor editAs="oneCell">
    <xdr:from>
      <xdr:col>49</xdr:col>
      <xdr:colOff>266700</xdr:colOff>
      <xdr:row>11</xdr:row>
      <xdr:rowOff>110832</xdr:rowOff>
    </xdr:from>
    <xdr:to>
      <xdr:col>49</xdr:col>
      <xdr:colOff>667385</xdr:colOff>
      <xdr:row>11</xdr:row>
      <xdr:rowOff>515229</xdr:rowOff>
    </xdr:to>
    <xdr:pic>
      <xdr:nvPicPr>
        <xdr:cNvPr id="1105" name="Imagen 1104" descr="nube de polvo en el icono de concepto de vector de aire en estilo de ...">
          <a:extLst>
            <a:ext uri="{FF2B5EF4-FFF2-40B4-BE49-F238E27FC236}">
              <a16:creationId xmlns:a16="http://schemas.microsoft.com/office/drawing/2014/main" id="{0BBADB08-5960-847C-520A-2C4B3BD12465}"/>
            </a:ext>
          </a:extLst>
        </xdr:cNvPr>
        <xdr:cNvPicPr>
          <a:picLocks noChangeAspect="1" noChangeArrowheads="1"/>
        </xdr:cNvPicPr>
      </xdr:nvPicPr>
      <xdr:blipFill rotWithShape="1">
        <a:blip xmlns:r="http://schemas.openxmlformats.org/officeDocument/2006/relationships" r:embed="rId65" cstate="print">
          <a:extLst>
            <a:ext uri="{BEBA8EAE-BF5A-486C-A8C5-ECC9F3942E4B}">
              <a14:imgProps xmlns:a14="http://schemas.microsoft.com/office/drawing/2010/main">
                <a14:imgLayer r:embed="rId66">
                  <a14:imgEffect>
                    <a14:backgroundRemoval t="10000" b="90000" l="10000" r="90000">
                      <a14:foregroundMark x1="41327" y1="26429" x2="41327" y2="26429"/>
                      <a14:foregroundMark x1="26939" y1="27653" x2="26939" y2="27653"/>
                      <a14:foregroundMark x1="27653" y1="72653" x2="27653" y2="72653"/>
                      <a14:foregroundMark x1="65816" y1="72653" x2="65816" y2="72653"/>
                      <a14:foregroundMark x1="73061" y1="40000" x2="73061" y2="40000"/>
                      <a14:foregroundMark x1="69898" y1="30000" x2="69898" y2="30000"/>
                    </a14:backgroundRemoval>
                  </a14:imgEffect>
                </a14:imgLayer>
              </a14:imgProps>
            </a:ext>
            <a:ext uri="{28A0092B-C50C-407E-A947-70E740481C1C}">
              <a14:useLocalDpi xmlns:a14="http://schemas.microsoft.com/office/drawing/2010/main" val="0"/>
            </a:ext>
          </a:extLst>
        </a:blip>
        <a:srcRect l="20628" t="18834" r="21076" b="19731"/>
        <a:stretch/>
      </xdr:blipFill>
      <xdr:spPr bwMode="auto">
        <a:xfrm>
          <a:off x="72713850" y="3514432"/>
          <a:ext cx="387350" cy="408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48</xdr:col>
      <xdr:colOff>314807</xdr:colOff>
      <xdr:row>11</xdr:row>
      <xdr:rowOff>127000</xdr:rowOff>
    </xdr:from>
    <xdr:to>
      <xdr:col>48</xdr:col>
      <xdr:colOff>708173</xdr:colOff>
      <xdr:row>11</xdr:row>
      <xdr:rowOff>592467</xdr:rowOff>
    </xdr:to>
    <xdr:pic>
      <xdr:nvPicPr>
        <xdr:cNvPr id="1106" name="Imagen 1105" descr="Ilustración del icono del vector de contaminación del ruido del ...">
          <a:extLst>
            <a:ext uri="{FF2B5EF4-FFF2-40B4-BE49-F238E27FC236}">
              <a16:creationId xmlns:a16="http://schemas.microsoft.com/office/drawing/2014/main" id="{5F6D1D7D-3BD9-5A26-4BC5-A9B239C256B1}"/>
            </a:ext>
          </a:extLst>
        </xdr:cNvPr>
        <xdr:cNvPicPr>
          <a:picLocks noChangeAspect="1" noChangeArrowheads="1"/>
        </xdr:cNvPicPr>
      </xdr:nvPicPr>
      <xdr:blipFill rotWithShape="1">
        <a:blip xmlns:r="http://schemas.openxmlformats.org/officeDocument/2006/relationships" r:embed="rId67" cstate="print">
          <a:extLst>
            <a:ext uri="{BEBA8EAE-BF5A-486C-A8C5-ECC9F3942E4B}">
              <a14:imgProps xmlns:a14="http://schemas.microsoft.com/office/drawing/2010/main">
                <a14:imgLayer r:embed="rId68">
                  <a14:imgEffect>
                    <a14:backgroundRemoval t="19950" b="80250" l="27400" r="72300">
                      <a14:foregroundMark x1="49900" y1="26700" x2="49900" y2="26700"/>
                      <a14:foregroundMark x1="65100" y1="34950" x2="65350" y2="35300"/>
                      <a14:foregroundMark x1="71950" y1="41050" x2="71950" y2="41050"/>
                      <a14:foregroundMark x1="45600" y1="36450" x2="45600" y2="36450"/>
                      <a14:foregroundMark x1="52800" y1="37250" x2="52800" y2="37250"/>
                      <a14:foregroundMark x1="48050" y1="43500" x2="48050" y2="43500"/>
                      <a14:foregroundMark x1="58150" y1="55800" x2="58150" y2="55800"/>
                      <a14:foregroundMark x1="61600" y1="67150" x2="61600" y2="67150"/>
                      <a14:foregroundMark x1="61150" y1="77150" x2="61150" y2="77150"/>
                      <a14:foregroundMark x1="48850" y1="69850" x2="48850" y2="69850"/>
                      <a14:foregroundMark x1="43650" y1="71000" x2="43650" y2="71000"/>
                      <a14:foregroundMark x1="35500" y1="72500" x2="35500" y2="72500"/>
                      <a14:foregroundMark x1="29500" y1="74150" x2="29500" y2="74150"/>
                      <a14:foregroundMark x1="45950" y1="80250" x2="45950" y2="80250"/>
                      <a14:foregroundMark x1="38900" y1="80050" x2="38900" y2="80050"/>
                      <a14:foregroundMark x1="39800" y1="19950" x2="39800" y2="19950"/>
                    </a14:backgroundRemoval>
                  </a14:imgEffect>
                </a14:imgLayer>
              </a14:imgProps>
            </a:ext>
            <a:ext uri="{28A0092B-C50C-407E-A947-70E740481C1C}">
              <a14:useLocalDpi xmlns:a14="http://schemas.microsoft.com/office/drawing/2010/main" val="0"/>
            </a:ext>
          </a:extLst>
        </a:blip>
        <a:srcRect l="21838" t="17242" r="22031" b="15900"/>
        <a:stretch/>
      </xdr:blipFill>
      <xdr:spPr bwMode="auto">
        <a:xfrm>
          <a:off x="71822157" y="3530600"/>
          <a:ext cx="397176" cy="4730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50</xdr:col>
      <xdr:colOff>369407</xdr:colOff>
      <xdr:row>11</xdr:row>
      <xdr:rowOff>127000</xdr:rowOff>
    </xdr:from>
    <xdr:to>
      <xdr:col>50</xdr:col>
      <xdr:colOff>624841</xdr:colOff>
      <xdr:row>11</xdr:row>
      <xdr:rowOff>515657</xdr:rowOff>
    </xdr:to>
    <xdr:pic>
      <xdr:nvPicPr>
        <xdr:cNvPr id="1108" name="Imagen 1107" descr="Oil Drum Container / Barrel / Iron Steel Drum Flat Icon for Apps and ...">
          <a:extLst>
            <a:ext uri="{FF2B5EF4-FFF2-40B4-BE49-F238E27FC236}">
              <a16:creationId xmlns:a16="http://schemas.microsoft.com/office/drawing/2014/main" id="{BA11A5BA-BC08-B095-6523-4BDA59B96891}"/>
            </a:ext>
          </a:extLst>
        </xdr:cNvPr>
        <xdr:cNvPicPr>
          <a:picLocks noChangeAspect="1" noChangeArrowheads="1"/>
        </xdr:cNvPicPr>
      </xdr:nvPicPr>
      <xdr:blipFill rotWithShape="1">
        <a:blip xmlns:r="http://schemas.openxmlformats.org/officeDocument/2006/relationships" r:embed="rId69" cstate="print">
          <a:biLevel thresh="50000"/>
          <a:extLst>
            <a:ext uri="{BEBA8EAE-BF5A-486C-A8C5-ECC9F3942E4B}">
              <a14:imgProps xmlns:a14="http://schemas.microsoft.com/office/drawing/2010/main">
                <a14:imgLayer r:embed="rId70">
                  <a14:imgEffect>
                    <a14:backgroundRemoval t="10000" b="90000" l="10000" r="90000">
                      <a14:foregroundMark x1="61375" y1="21375" x2="61375" y2="21375"/>
                      <a14:foregroundMark x1="54250" y1="22375" x2="54250" y2="22375"/>
                      <a14:foregroundMark x1="45250" y1="20625" x2="60125" y2="21875"/>
                      <a14:foregroundMark x1="46375" y1="19750" x2="34750" y2="21875"/>
                      <a14:foregroundMark x1="42500" y1="22125" x2="42500" y2="45750"/>
                      <a14:foregroundMark x1="55625" y1="24000" x2="57125" y2="46250"/>
                      <a14:foregroundMark x1="63625" y1="19500" x2="64875" y2="44750"/>
                      <a14:foregroundMark x1="66375" y1="22125" x2="66500" y2="22875"/>
                      <a14:foregroundMark x1="46000" y1="30000" x2="52375" y2="30250"/>
                      <a14:foregroundMark x1="55500" y1="27000" x2="49375" y2="30625"/>
                      <a14:foregroundMark x1="48250" y1="27250" x2="43500" y2="40875"/>
                      <a14:foregroundMark x1="43500" y1="40875" x2="43500" y2="41375"/>
                      <a14:foregroundMark x1="39000" y1="34625" x2="41750" y2="54375"/>
                      <a14:foregroundMark x1="49625" y1="42750" x2="50500" y2="52000"/>
                      <a14:foregroundMark x1="37125" y1="54500" x2="40625" y2="68125"/>
                      <a14:foregroundMark x1="49375" y1="61250" x2="53875" y2="69125"/>
                      <a14:foregroundMark x1="64250" y1="62000" x2="55875" y2="71125"/>
                      <a14:foregroundMark x1="59375" y1="81000" x2="33875" y2="78250"/>
                      <a14:foregroundMark x1="39000" y1="74625" x2="34875" y2="67500"/>
                      <a14:foregroundMark x1="48750" y1="82750" x2="51500" y2="82750"/>
                      <a14:foregroundMark x1="54500" y1="79375" x2="48500" y2="81625"/>
                    </a14:backgroundRemoval>
                  </a14:imgEffect>
                </a14:imgLayer>
              </a14:imgProps>
            </a:ext>
            <a:ext uri="{28A0092B-C50C-407E-A947-70E740481C1C}">
              <a14:useLocalDpi xmlns:a14="http://schemas.microsoft.com/office/drawing/2010/main" val="0"/>
            </a:ext>
          </a:extLst>
        </a:blip>
        <a:srcRect l="27597" t="14286" r="25649" b="14935"/>
        <a:stretch/>
      </xdr:blipFill>
      <xdr:spPr bwMode="auto">
        <a:xfrm>
          <a:off x="73756357" y="3530600"/>
          <a:ext cx="259244" cy="392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60</xdr:col>
      <xdr:colOff>269120</xdr:colOff>
      <xdr:row>11</xdr:row>
      <xdr:rowOff>192516</xdr:rowOff>
    </xdr:from>
    <xdr:to>
      <xdr:col>60</xdr:col>
      <xdr:colOff>586740</xdr:colOff>
      <xdr:row>11</xdr:row>
      <xdr:rowOff>594359</xdr:rowOff>
    </xdr:to>
    <xdr:pic>
      <xdr:nvPicPr>
        <xdr:cNvPr id="1109" name="Imagen 1108" descr="320+ Gas Can White Background Stock Illustrations, Royalty-Free Vector ...">
          <a:extLst>
            <a:ext uri="{FF2B5EF4-FFF2-40B4-BE49-F238E27FC236}">
              <a16:creationId xmlns:a16="http://schemas.microsoft.com/office/drawing/2014/main" id="{BB412074-A3E9-7590-DE2C-96569F0C7DFB}"/>
            </a:ext>
          </a:extLst>
        </xdr:cNvPr>
        <xdr:cNvPicPr>
          <a:picLocks noChangeAspect="1" noChangeArrowheads="1"/>
        </xdr:cNvPicPr>
      </xdr:nvPicPr>
      <xdr:blipFill rotWithShape="1">
        <a:blip xmlns:r="http://schemas.openxmlformats.org/officeDocument/2006/relationships" r:embed="rId71" cstate="print">
          <a:extLst>
            <a:ext uri="{28A0092B-C50C-407E-A947-70E740481C1C}">
              <a14:useLocalDpi xmlns:a14="http://schemas.microsoft.com/office/drawing/2010/main" val="0"/>
            </a:ext>
          </a:extLst>
        </a:blip>
        <a:srcRect l="24096" t="13976" r="24338" b="22168"/>
        <a:stretch/>
      </xdr:blipFill>
      <xdr:spPr bwMode="auto">
        <a:xfrm>
          <a:off x="82012670" y="3596116"/>
          <a:ext cx="321430" cy="398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61</xdr:col>
      <xdr:colOff>209550</xdr:colOff>
      <xdr:row>11</xdr:row>
      <xdr:rowOff>206970</xdr:rowOff>
    </xdr:from>
    <xdr:to>
      <xdr:col>61</xdr:col>
      <xdr:colOff>740410</xdr:colOff>
      <xdr:row>11</xdr:row>
      <xdr:rowOff>591656</xdr:rowOff>
    </xdr:to>
    <xdr:pic>
      <xdr:nvPicPr>
        <xdr:cNvPr id="1110" name="Imagen 1109" descr="Ilustración de Icono De Derrame De Aceite Limpieza Con Sombra y más ...">
          <a:extLst>
            <a:ext uri="{FF2B5EF4-FFF2-40B4-BE49-F238E27FC236}">
              <a16:creationId xmlns:a16="http://schemas.microsoft.com/office/drawing/2014/main" id="{B7F8E5F7-50A9-F991-F347-EE6788569CEA}"/>
            </a:ext>
          </a:extLst>
        </xdr:cNvPr>
        <xdr:cNvPicPr>
          <a:picLocks noChangeAspect="1" noChangeArrowheads="1"/>
        </xdr:cNvPicPr>
      </xdr:nvPicPr>
      <xdr:blipFill>
        <a:blip xmlns:r="http://schemas.openxmlformats.org/officeDocument/2006/relationships" r:embed="rId72" cstate="print">
          <a:extLst>
            <a:ext uri="{BEBA8EAE-BF5A-486C-A8C5-ECC9F3942E4B}">
              <a14:imgProps xmlns:a14="http://schemas.microsoft.com/office/drawing/2010/main">
                <a14:imgLayer r:embed="rId73">
                  <a14:imgEffect>
                    <a14:backgroundRemoval t="4054" b="96622" l="2246" r="96973">
                      <a14:foregroundMark x1="6836" y1="81216" x2="6836" y2="81216"/>
                      <a14:foregroundMark x1="27344" y1="66622" x2="27344" y2="66622"/>
                      <a14:foregroundMark x1="24707" y1="35676" x2="22949" y2="54324"/>
                      <a14:foregroundMark x1="26660" y1="30541" x2="18555" y2="58108"/>
                      <a14:foregroundMark x1="18555" y1="58108" x2="18750" y2="58108"/>
                      <a14:foregroundMark x1="28027" y1="29730" x2="16895" y2="64324"/>
                      <a14:foregroundMark x1="16895" y1="64324" x2="17090" y2="64324"/>
                      <a14:foregroundMark x1="28613" y1="28649" x2="13379" y2="69730"/>
                      <a14:foregroundMark x1="26660" y1="29459" x2="15820" y2="60405"/>
                      <a14:foregroundMark x1="15820" y1="60405" x2="16016" y2="60541"/>
                      <a14:foregroundMark x1="26660" y1="20946" x2="21094" y2="50270"/>
                      <a14:foregroundMark x1="21094" y1="50270" x2="21094" y2="50270"/>
                      <a14:foregroundMark x1="30469" y1="23378" x2="35449" y2="32432"/>
                      <a14:foregroundMark x1="40234" y1="37568" x2="42188" y2="48649"/>
                      <a14:foregroundMark x1="33789" y1="9189" x2="33789" y2="9189"/>
                      <a14:foregroundMark x1="34668" y1="4459" x2="34668" y2="4459"/>
                      <a14:foregroundMark x1="72559" y1="90541" x2="81738" y2="96622"/>
                      <a14:foregroundMark x1="95801" y1="89730" x2="96973" y2="90000"/>
                      <a14:foregroundMark x1="63965" y1="96486" x2="63965" y2="96486"/>
                      <a14:foregroundMark x1="2246" y1="85000" x2="2246" y2="85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82854800" y="3610570"/>
          <a:ext cx="527050" cy="380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339393</xdr:colOff>
      <xdr:row>11</xdr:row>
      <xdr:rowOff>127589</xdr:rowOff>
    </xdr:from>
    <xdr:to>
      <xdr:col>62</xdr:col>
      <xdr:colOff>629285</xdr:colOff>
      <xdr:row>11</xdr:row>
      <xdr:rowOff>554693</xdr:rowOff>
    </xdr:to>
    <xdr:pic>
      <xdr:nvPicPr>
        <xdr:cNvPr id="1111" name="Imagen 1110" descr="Icono de carro de basura de riesgo biológico ilustración simple del ...">
          <a:extLst>
            <a:ext uri="{FF2B5EF4-FFF2-40B4-BE49-F238E27FC236}">
              <a16:creationId xmlns:a16="http://schemas.microsoft.com/office/drawing/2014/main" id="{F2BA6DEA-72CC-6D9C-5E2B-C5DB773BF6B9}"/>
            </a:ext>
          </a:extLst>
        </xdr:cNvPr>
        <xdr:cNvPicPr>
          <a:picLocks noChangeAspect="1" noChangeArrowheads="1"/>
        </xdr:cNvPicPr>
      </xdr:nvPicPr>
      <xdr:blipFill rotWithShape="1">
        <a:blip xmlns:r="http://schemas.openxmlformats.org/officeDocument/2006/relationships" r:embed="rId74" cstate="print">
          <a:extLst>
            <a:ext uri="{BEBA8EAE-BF5A-486C-A8C5-ECC9F3942E4B}">
              <a14:imgProps xmlns:a14="http://schemas.microsoft.com/office/drawing/2010/main">
                <a14:imgLayer r:embed="rId75">
                  <a14:imgEffect>
                    <a14:backgroundRemoval t="5854" b="90000" l="10000" r="90000">
                      <a14:foregroundMark x1="49268" y1="17073" x2="49268" y2="17073"/>
                      <a14:foregroundMark x1="53415" y1="10000" x2="53415" y2="10000"/>
                      <a14:foregroundMark x1="54146" y1="5854" x2="54146" y2="5854"/>
                      <a14:foregroundMark x1="24634" y1="83902" x2="24634" y2="83902"/>
                      <a14:foregroundMark x1="74634" y1="89512" x2="74634" y2="89512"/>
                      <a14:foregroundMark x1="75122" y1="86098" x2="75122" y2="86098"/>
                      <a14:foregroundMark x1="67805" y1="44390" x2="67805" y2="45854"/>
                      <a14:foregroundMark x1="60732" y1="72683" x2="60732" y2="72683"/>
                      <a14:foregroundMark x1="38049" y1="43659" x2="38049" y2="43659"/>
                      <a14:foregroundMark x1="30976" y1="27561" x2="72439" y2="28049"/>
                      <a14:foregroundMark x1="60732" y1="45610" x2="49512" y2="61463"/>
                      <a14:foregroundMark x1="44878" y1="47317" x2="56341" y2="75366"/>
                      <a14:foregroundMark x1="43171" y1="44878" x2="50732" y2="63902"/>
                      <a14:foregroundMark x1="57561" y1="46341" x2="27317" y2="61951"/>
                      <a14:foregroundMark x1="41707" y1="47073" x2="50000" y2="68293"/>
                      <a14:foregroundMark x1="60732" y1="49512" x2="51951" y2="68293"/>
                      <a14:foregroundMark x1="33902" y1="23415" x2="34390" y2="39512"/>
                      <a14:foregroundMark x1="49268" y1="25366" x2="49512" y2="39268"/>
                      <a14:foregroundMark x1="66341" y1="26098" x2="65610" y2="40244"/>
                    </a14:backgroundRemoval>
                  </a14:imgEffect>
                </a14:imgLayer>
              </a14:imgProps>
            </a:ext>
            <a:ext uri="{28A0092B-C50C-407E-A947-70E740481C1C}">
              <a14:useLocalDpi xmlns:a14="http://schemas.microsoft.com/office/drawing/2010/main" val="0"/>
            </a:ext>
          </a:extLst>
        </a:blip>
        <a:srcRect l="18283" r="17537"/>
        <a:stretch/>
      </xdr:blipFill>
      <xdr:spPr bwMode="auto">
        <a:xfrm>
          <a:off x="83886343" y="3531189"/>
          <a:ext cx="276557" cy="430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84</xdr:col>
      <xdr:colOff>1243012</xdr:colOff>
      <xdr:row>11</xdr:row>
      <xdr:rowOff>238125</xdr:rowOff>
    </xdr:from>
    <xdr:to>
      <xdr:col>84</xdr:col>
      <xdr:colOff>1889442</xdr:colOff>
      <xdr:row>11</xdr:row>
      <xdr:rowOff>895985</xdr:rowOff>
    </xdr:to>
    <xdr:pic>
      <xdr:nvPicPr>
        <xdr:cNvPr id="1113" name="Imagen 1112" descr="Man head icon 5422534 Vector Art at Vecteezy">
          <a:extLst>
            <a:ext uri="{FF2B5EF4-FFF2-40B4-BE49-F238E27FC236}">
              <a16:creationId xmlns:a16="http://schemas.microsoft.com/office/drawing/2014/main" id="{E93556C0-A38B-EADB-E322-AFDA34CDE681}"/>
            </a:ext>
          </a:extLst>
        </xdr:cNvPr>
        <xdr:cNvPicPr>
          <a:picLocks noChangeAspect="1" noChangeArrowheads="1"/>
        </xdr:cNvPicPr>
      </xdr:nvPicPr>
      <xdr:blipFill>
        <a:blip xmlns:r="http://schemas.openxmlformats.org/officeDocument/2006/relationships" r:embed="rId76" cstate="print">
          <a:extLst>
            <a:ext uri="{28A0092B-C50C-407E-A947-70E740481C1C}">
              <a14:useLocalDpi xmlns:a14="http://schemas.microsoft.com/office/drawing/2010/main" val="0"/>
            </a:ext>
          </a:extLst>
        </a:blip>
        <a:srcRect/>
        <a:stretch>
          <a:fillRect/>
        </a:stretch>
      </xdr:blipFill>
      <xdr:spPr bwMode="auto">
        <a:xfrm>
          <a:off x="95111887" y="3714750"/>
          <a:ext cx="654050" cy="654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88</xdr:col>
      <xdr:colOff>1292225</xdr:colOff>
      <xdr:row>11</xdr:row>
      <xdr:rowOff>302985</xdr:rowOff>
    </xdr:from>
    <xdr:to>
      <xdr:col>88</xdr:col>
      <xdr:colOff>1733550</xdr:colOff>
      <xdr:row>11</xdr:row>
      <xdr:rowOff>796471</xdr:rowOff>
    </xdr:to>
    <xdr:pic>
      <xdr:nvPicPr>
        <xdr:cNvPr id="1114" name="Imagen 1113" descr="Símbolo Del Sistema Respiratorio. Cuerpo Humano Con Pulmones Nariz Y ...">
          <a:extLst>
            <a:ext uri="{FF2B5EF4-FFF2-40B4-BE49-F238E27FC236}">
              <a16:creationId xmlns:a16="http://schemas.microsoft.com/office/drawing/2014/main" id="{85E1206B-8205-B91E-BD10-D5885DA66611}"/>
            </a:ext>
          </a:extLst>
        </xdr:cNvPr>
        <xdr:cNvPicPr>
          <a:picLocks noChangeAspect="1" noChangeArrowheads="1"/>
        </xdr:cNvPicPr>
      </xdr:nvPicPr>
      <xdr:blipFill rotWithShape="1">
        <a:blip xmlns:r="http://schemas.openxmlformats.org/officeDocument/2006/relationships" r:embed="rId77" cstate="print">
          <a:extLst>
            <a:ext uri="{BEBA8EAE-BF5A-486C-A8C5-ECC9F3942E4B}">
              <a14:imgProps xmlns:a14="http://schemas.microsoft.com/office/drawing/2010/main">
                <a14:imgLayer r:embed="rId78">
                  <a14:imgEffect>
                    <a14:backgroundRemoval t="19084" b="79135" l="24745" r="75000">
                      <a14:foregroundMark x1="42092" y1="22646" x2="42092" y2="22646"/>
                      <a14:foregroundMark x1="59949" y1="24173" x2="59949" y2="24173"/>
                      <a14:foregroundMark x1="56378" y1="33842" x2="56378" y2="33842"/>
                      <a14:foregroundMark x1="54082" y1="36896" x2="54082" y2="36896"/>
                      <a14:foregroundMark x1="56122" y1="61832" x2="56122" y2="61832"/>
                      <a14:foregroundMark x1="61990" y1="79389" x2="61990" y2="79389"/>
                      <a14:foregroundMark x1="38010" y1="79389" x2="38010" y2="79389"/>
                      <a14:foregroundMark x1="25000" y1="65394" x2="25000" y2="65394"/>
                      <a14:foregroundMark x1="57908" y1="38168" x2="57908" y2="38168"/>
                      <a14:foregroundMark x1="61480" y1="40204" x2="61480" y2="40204"/>
                      <a14:foregroundMark x1="56888" y1="63104" x2="56888" y2="63104"/>
                      <a14:foregroundMark x1="51020" y1="19084" x2="51020" y2="19084"/>
                    </a14:backgroundRemoval>
                  </a14:imgEffect>
                </a14:imgLayer>
              </a14:imgProps>
            </a:ext>
            <a:ext uri="{28A0092B-C50C-407E-A947-70E740481C1C}">
              <a14:useLocalDpi xmlns:a14="http://schemas.microsoft.com/office/drawing/2010/main" val="0"/>
            </a:ext>
          </a:extLst>
        </a:blip>
        <a:srcRect l="18677" t="13619" r="18677" b="14786"/>
        <a:stretch/>
      </xdr:blipFill>
      <xdr:spPr bwMode="auto">
        <a:xfrm>
          <a:off x="107797600" y="3779610"/>
          <a:ext cx="431800" cy="4934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92</xdr:col>
      <xdr:colOff>1479197</xdr:colOff>
      <xdr:row>11</xdr:row>
      <xdr:rowOff>236496</xdr:rowOff>
    </xdr:from>
    <xdr:to>
      <xdr:col>92</xdr:col>
      <xdr:colOff>1810032</xdr:colOff>
      <xdr:row>11</xdr:row>
      <xdr:rowOff>875948</xdr:rowOff>
    </xdr:to>
    <xdr:pic>
      <xdr:nvPicPr>
        <xdr:cNvPr id="1116" name="Imagen 1115" descr="Estilo vectorial de la silueta del cuerpo humano en vista frontal ...">
          <a:extLst>
            <a:ext uri="{FF2B5EF4-FFF2-40B4-BE49-F238E27FC236}">
              <a16:creationId xmlns:a16="http://schemas.microsoft.com/office/drawing/2014/main" id="{BBACB519-1B28-4C6C-8ACB-C27CB19EE960}"/>
            </a:ext>
          </a:extLst>
        </xdr:cNvPr>
        <xdr:cNvPicPr>
          <a:picLocks noChangeAspect="1" noChangeArrowheads="1"/>
        </xdr:cNvPicPr>
      </xdr:nvPicPr>
      <xdr:blipFill rotWithShape="1">
        <a:blip xmlns:r="http://schemas.openxmlformats.org/officeDocument/2006/relationships" r:embed="rId79" cstate="print">
          <a:extLst>
            <a:ext uri="{28A0092B-C50C-407E-A947-70E740481C1C}">
              <a14:useLocalDpi xmlns:a14="http://schemas.microsoft.com/office/drawing/2010/main" val="0"/>
            </a:ext>
          </a:extLst>
        </a:blip>
        <a:srcRect l="39578" t="47776" r="40282" b="6129"/>
        <a:stretch/>
      </xdr:blipFill>
      <xdr:spPr bwMode="auto">
        <a:xfrm>
          <a:off x="120621072" y="3713121"/>
          <a:ext cx="317500" cy="639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89</xdr:col>
      <xdr:colOff>1398588</xdr:colOff>
      <xdr:row>11</xdr:row>
      <xdr:rowOff>160193</xdr:rowOff>
    </xdr:from>
    <xdr:to>
      <xdr:col>89</xdr:col>
      <xdr:colOff>1693863</xdr:colOff>
      <xdr:row>11</xdr:row>
      <xdr:rowOff>859473</xdr:rowOff>
    </xdr:to>
    <xdr:pic>
      <xdr:nvPicPr>
        <xdr:cNvPr id="1119" name="Imagen 1118" descr="Personajes Humanos Hombres Silueta De Cuerpo Frontal Aislada En ...">
          <a:extLst>
            <a:ext uri="{FF2B5EF4-FFF2-40B4-BE49-F238E27FC236}">
              <a16:creationId xmlns:a16="http://schemas.microsoft.com/office/drawing/2014/main" id="{4073026B-A3B5-6C31-A458-97C2073E1D55}"/>
            </a:ext>
          </a:extLst>
        </xdr:cNvPr>
        <xdr:cNvPicPr>
          <a:picLocks noChangeAspect="1" noChangeArrowheads="1"/>
        </xdr:cNvPicPr>
      </xdr:nvPicPr>
      <xdr:blipFill rotWithShape="1">
        <a:blip xmlns:r="http://schemas.openxmlformats.org/officeDocument/2006/relationships" r:embed="rId80" cstate="print">
          <a:extLst>
            <a:ext uri="{BEBA8EAE-BF5A-486C-A8C5-ECC9F3942E4B}">
              <a14:imgProps xmlns:a14="http://schemas.microsoft.com/office/drawing/2010/main">
                <a14:imgLayer r:embed="rId81">
                  <a14:imgEffect>
                    <a14:backgroundRemoval t="19629" b="55968" l="24267" r="40267">
                      <a14:foregroundMark x1="38133" y1="25199" x2="38133" y2="25199"/>
                      <a14:foregroundMark x1="38933" y1="23342" x2="39200" y2="24934"/>
                      <a14:foregroundMark x1="40533" y1="19629" x2="40267" y2="23873"/>
                      <a14:foregroundMark x1="32000" y1="42971" x2="31467" y2="48011"/>
                      <a14:foregroundMark x1="30133" y1="50133" x2="29867" y2="52520"/>
                      <a14:foregroundMark x1="31200" y1="49602" x2="31200" y2="54111"/>
                      <a14:foregroundMark x1="30133" y1="50398" x2="29333" y2="53846"/>
                      <a14:foregroundMark x1="29600" y1="48806" x2="27467" y2="53581"/>
                      <a14:foregroundMark x1="28800" y1="49602" x2="25333" y2="53581"/>
                      <a14:foregroundMark x1="28800" y1="48276" x2="26933" y2="49337"/>
                      <a14:foregroundMark x1="28000" y1="47215" x2="24267" y2="48541"/>
                      <a14:foregroundMark x1="33600" y1="43501" x2="31467" y2="50398"/>
                      <a14:foregroundMark x1="31200" y1="47745" x2="31200" y2="54377"/>
                      <a14:foregroundMark x1="29867" y1="51724" x2="29333" y2="55703"/>
                      <a14:foregroundMark x1="29067" y1="51989" x2="29600" y2="55703"/>
                      <a14:foregroundMark x1="27200" y1="55968" x2="27200" y2="55968"/>
                      <a14:foregroundMark x1="26133" y1="54111" x2="26133" y2="54111"/>
                    </a14:backgroundRemoval>
                  </a14:imgEffect>
                </a14:imgLayer>
              </a14:imgProps>
            </a:ext>
            <a:ext uri="{28A0092B-C50C-407E-A947-70E740481C1C}">
              <a14:useLocalDpi xmlns:a14="http://schemas.microsoft.com/office/drawing/2010/main" val="0"/>
            </a:ext>
          </a:extLst>
        </a:blip>
        <a:srcRect l="23031" t="16338" r="59542" b="43898"/>
        <a:stretch/>
      </xdr:blipFill>
      <xdr:spPr bwMode="auto">
        <a:xfrm>
          <a:off x="111063088" y="3636818"/>
          <a:ext cx="304800" cy="695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90</xdr:col>
      <xdr:colOff>1373010</xdr:colOff>
      <xdr:row>11</xdr:row>
      <xdr:rowOff>335669</xdr:rowOff>
    </xdr:from>
    <xdr:to>
      <xdr:col>90</xdr:col>
      <xdr:colOff>1886070</xdr:colOff>
      <xdr:row>11</xdr:row>
      <xdr:rowOff>761119</xdr:rowOff>
    </xdr:to>
    <xdr:pic>
      <xdr:nvPicPr>
        <xdr:cNvPr id="1123" name="Imagen 1122" descr="Personajes Humanos Hombres Silueta De Cuerpo Frontal Aislada En ...">
          <a:extLst>
            <a:ext uri="{FF2B5EF4-FFF2-40B4-BE49-F238E27FC236}">
              <a16:creationId xmlns:a16="http://schemas.microsoft.com/office/drawing/2014/main" id="{4D0263D3-DF79-4D16-9A0D-6018790D0FE3}"/>
            </a:ext>
          </a:extLst>
        </xdr:cNvPr>
        <xdr:cNvPicPr>
          <a:picLocks noChangeAspect="1" noChangeArrowheads="1"/>
        </xdr:cNvPicPr>
      </xdr:nvPicPr>
      <xdr:blipFill rotWithShape="1">
        <a:blip xmlns:r="http://schemas.openxmlformats.org/officeDocument/2006/relationships" r:embed="rId82" cstate="print">
          <a:extLst>
            <a:ext uri="{BEBA8EAE-BF5A-486C-A8C5-ECC9F3942E4B}">
              <a14:imgProps xmlns:a14="http://schemas.microsoft.com/office/drawing/2010/main">
                <a14:imgLayer r:embed="rId83">
                  <a14:imgEffect>
                    <a14:backgroundRemoval t="19629" b="55968" l="24267" r="40267">
                      <a14:foregroundMark x1="38133" y1="25199" x2="38133" y2="25199"/>
                      <a14:foregroundMark x1="38933" y1="23342" x2="39200" y2="24934"/>
                      <a14:foregroundMark x1="40533" y1="19629" x2="40267" y2="23873"/>
                      <a14:foregroundMark x1="32000" y1="42971" x2="31467" y2="48011"/>
                      <a14:foregroundMark x1="30133" y1="50133" x2="29867" y2="52520"/>
                      <a14:foregroundMark x1="31200" y1="49602" x2="31200" y2="54111"/>
                      <a14:foregroundMark x1="30133" y1="50398" x2="29333" y2="53846"/>
                      <a14:foregroundMark x1="29600" y1="48806" x2="27467" y2="53581"/>
                      <a14:foregroundMark x1="28800" y1="49602" x2="25333" y2="53581"/>
                      <a14:foregroundMark x1="28800" y1="48276" x2="26933" y2="49337"/>
                      <a14:foregroundMark x1="28000" y1="47215" x2="24267" y2="48541"/>
                      <a14:foregroundMark x1="33600" y1="43501" x2="31467" y2="50398"/>
                      <a14:foregroundMark x1="31200" y1="47745" x2="31200" y2="54377"/>
                      <a14:foregroundMark x1="29867" y1="51724" x2="29333" y2="55703"/>
                      <a14:foregroundMark x1="29067" y1="51989" x2="29600" y2="55703"/>
                      <a14:foregroundMark x1="27200" y1="55968" x2="27200" y2="55968"/>
                      <a14:foregroundMark x1="26133" y1="54111" x2="26133" y2="54111"/>
                    </a14:backgroundRemoval>
                  </a14:imgEffect>
                </a14:imgLayer>
              </a14:imgProps>
            </a:ext>
            <a:ext uri="{28A0092B-C50C-407E-A947-70E740481C1C}">
              <a14:useLocalDpi xmlns:a14="http://schemas.microsoft.com/office/drawing/2010/main" val="0"/>
            </a:ext>
          </a:extLst>
        </a:blip>
        <a:srcRect l="21646" t="44004" r="64962" b="44249"/>
        <a:stretch/>
      </xdr:blipFill>
      <xdr:spPr bwMode="auto">
        <a:xfrm flipH="1">
          <a:off x="114196635" y="3812294"/>
          <a:ext cx="516870" cy="42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91</xdr:col>
      <xdr:colOff>1388358</xdr:colOff>
      <xdr:row>11</xdr:row>
      <xdr:rowOff>247650</xdr:rowOff>
    </xdr:from>
    <xdr:to>
      <xdr:col>91</xdr:col>
      <xdr:colOff>1844288</xdr:colOff>
      <xdr:row>11</xdr:row>
      <xdr:rowOff>777240</xdr:rowOff>
    </xdr:to>
    <xdr:pic>
      <xdr:nvPicPr>
        <xdr:cNvPr id="1124" name="Imagen 1123" descr="Personajes Humanos Hombres Silueta De Cuerpo Frontal Aislada En ...">
          <a:extLst>
            <a:ext uri="{FF2B5EF4-FFF2-40B4-BE49-F238E27FC236}">
              <a16:creationId xmlns:a16="http://schemas.microsoft.com/office/drawing/2014/main" id="{C256459E-A299-40C3-906C-F96B1A4CD739}"/>
            </a:ext>
          </a:extLst>
        </xdr:cNvPr>
        <xdr:cNvPicPr>
          <a:picLocks noChangeAspect="1" noChangeArrowheads="1"/>
        </xdr:cNvPicPr>
      </xdr:nvPicPr>
      <xdr:blipFill rotWithShape="1">
        <a:blip xmlns:r="http://schemas.openxmlformats.org/officeDocument/2006/relationships" r:embed="rId84" cstate="print">
          <a:extLst>
            <a:ext uri="{28A0092B-C50C-407E-A947-70E740481C1C}">
              <a14:useLocalDpi xmlns:a14="http://schemas.microsoft.com/office/drawing/2010/main" val="0"/>
            </a:ext>
          </a:extLst>
        </a:blip>
        <a:srcRect l="35855" t="15551" r="36913" b="51771"/>
        <a:stretch/>
      </xdr:blipFill>
      <xdr:spPr bwMode="auto">
        <a:xfrm>
          <a:off x="117371108" y="3724275"/>
          <a:ext cx="44450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87</xdr:col>
      <xdr:colOff>1504355</xdr:colOff>
      <xdr:row>11</xdr:row>
      <xdr:rowOff>336744</xdr:rowOff>
    </xdr:from>
    <xdr:to>
      <xdr:col>87</xdr:col>
      <xdr:colOff>1767840</xdr:colOff>
      <xdr:row>11</xdr:row>
      <xdr:rowOff>725137</xdr:rowOff>
    </xdr:to>
    <xdr:pic>
      <xdr:nvPicPr>
        <xdr:cNvPr id="1126" name="Imagen 1125">
          <a:extLst>
            <a:ext uri="{FF2B5EF4-FFF2-40B4-BE49-F238E27FC236}">
              <a16:creationId xmlns:a16="http://schemas.microsoft.com/office/drawing/2014/main" id="{5434D341-8C18-366C-03BA-D6561C600774}"/>
            </a:ext>
          </a:extLst>
        </xdr:cNvPr>
        <xdr:cNvPicPr>
          <a:picLocks noChangeAspect="1"/>
        </xdr:cNvPicPr>
      </xdr:nvPicPr>
      <xdr:blipFill>
        <a:blip xmlns:r="http://schemas.openxmlformats.org/officeDocument/2006/relationships" r:embed="rId85"/>
        <a:stretch>
          <a:fillRect/>
        </a:stretch>
      </xdr:blipFill>
      <xdr:spPr>
        <a:xfrm>
          <a:off x="104850605" y="3813369"/>
          <a:ext cx="267295" cy="388393"/>
        </a:xfrm>
        <a:prstGeom prst="rect">
          <a:avLst/>
        </a:prstGeom>
      </xdr:spPr>
    </xdr:pic>
    <xdr:clientData/>
  </xdr:twoCellAnchor>
  <xdr:twoCellAnchor editAs="oneCell">
    <xdr:from>
      <xdr:col>86</xdr:col>
      <xdr:colOff>1354137</xdr:colOff>
      <xdr:row>11</xdr:row>
      <xdr:rowOff>423862</xdr:rowOff>
    </xdr:from>
    <xdr:to>
      <xdr:col>86</xdr:col>
      <xdr:colOff>1770062</xdr:colOff>
      <xdr:row>11</xdr:row>
      <xdr:rowOff>628100</xdr:rowOff>
    </xdr:to>
    <xdr:pic>
      <xdr:nvPicPr>
        <xdr:cNvPr id="1127" name="Imagen 1126" descr="Eye Icon Symbol Sign Isolate On transparent Background,Vector ...">
          <a:extLst>
            <a:ext uri="{FF2B5EF4-FFF2-40B4-BE49-F238E27FC236}">
              <a16:creationId xmlns:a16="http://schemas.microsoft.com/office/drawing/2014/main" id="{B6D2AA6E-749D-886A-CADC-77C23C2F136B}"/>
            </a:ext>
          </a:extLst>
        </xdr:cNvPr>
        <xdr:cNvPicPr>
          <a:picLocks noChangeAspect="1" noChangeArrowheads="1"/>
        </xdr:cNvPicPr>
      </xdr:nvPicPr>
      <xdr:blipFill rotWithShape="1">
        <a:blip xmlns:r="http://schemas.openxmlformats.org/officeDocument/2006/relationships" r:embed="rId86" cstate="print">
          <a:extLst>
            <a:ext uri="{BEBA8EAE-BF5A-486C-A8C5-ECC9F3942E4B}">
              <a14:imgProps xmlns:a14="http://schemas.microsoft.com/office/drawing/2010/main">
                <a14:imgLayer r:embed="rId87">
                  <a14:imgEffect>
                    <a14:backgroundRemoval t="10000" b="90000" l="10000" r="90000">
                      <a14:foregroundMark x1="48281" y1="44550" x2="48281" y2="44550"/>
                    </a14:backgroundRemoval>
                  </a14:imgEffect>
                </a14:imgLayer>
              </a14:imgProps>
            </a:ext>
            <a:ext uri="{28A0092B-C50C-407E-A947-70E740481C1C}">
              <a14:useLocalDpi xmlns:a14="http://schemas.microsoft.com/office/drawing/2010/main" val="0"/>
            </a:ext>
          </a:extLst>
        </a:blip>
        <a:srcRect l="10209" t="25765" r="9555" b="36194"/>
        <a:stretch/>
      </xdr:blipFill>
      <xdr:spPr bwMode="auto">
        <a:xfrm>
          <a:off x="101541262" y="3900487"/>
          <a:ext cx="425450" cy="213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93</xdr:col>
      <xdr:colOff>1224845</xdr:colOff>
      <xdr:row>11</xdr:row>
      <xdr:rowOff>282047</xdr:rowOff>
    </xdr:from>
    <xdr:to>
      <xdr:col>93</xdr:col>
      <xdr:colOff>1789995</xdr:colOff>
      <xdr:row>11</xdr:row>
      <xdr:rowOff>854817</xdr:rowOff>
    </xdr:to>
    <xdr:pic>
      <xdr:nvPicPr>
        <xdr:cNvPr id="1128" name="Imagen 1127" descr="Silueta De Bombero En Blanco Y Negro">
          <a:extLst>
            <a:ext uri="{FF2B5EF4-FFF2-40B4-BE49-F238E27FC236}">
              <a16:creationId xmlns:a16="http://schemas.microsoft.com/office/drawing/2014/main" id="{85CA8686-9592-49E7-2CA1-D1FE160783CE}"/>
            </a:ext>
          </a:extLst>
        </xdr:cNvPr>
        <xdr:cNvPicPr>
          <a:picLocks noChangeAspect="1" noChangeArrowheads="1"/>
        </xdr:cNvPicPr>
      </xdr:nvPicPr>
      <xdr:blipFill>
        <a:blip xmlns:r="http://schemas.openxmlformats.org/officeDocument/2006/relationships" r:embed="rId88" cstate="print">
          <a:extLst>
            <a:ext uri="{28A0092B-C50C-407E-A947-70E740481C1C}">
              <a14:useLocalDpi xmlns:a14="http://schemas.microsoft.com/office/drawing/2010/main" val="0"/>
            </a:ext>
          </a:extLst>
        </a:blip>
        <a:srcRect/>
        <a:stretch>
          <a:fillRect/>
        </a:stretch>
      </xdr:blipFill>
      <xdr:spPr bwMode="auto">
        <a:xfrm>
          <a:off x="123525845" y="3758672"/>
          <a:ext cx="565150" cy="565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1296988</xdr:colOff>
      <xdr:row>11</xdr:row>
      <xdr:rowOff>231775</xdr:rowOff>
    </xdr:from>
    <xdr:to>
      <xdr:col>85</xdr:col>
      <xdr:colOff>1906588</xdr:colOff>
      <xdr:row>11</xdr:row>
      <xdr:rowOff>895350</xdr:rowOff>
    </xdr:to>
    <xdr:pic>
      <xdr:nvPicPr>
        <xdr:cNvPr id="1131" name="Imagen 1130" descr="Man head icon 5422534 Vector Art at Vecteezy">
          <a:extLst>
            <a:ext uri="{FF2B5EF4-FFF2-40B4-BE49-F238E27FC236}">
              <a16:creationId xmlns:a16="http://schemas.microsoft.com/office/drawing/2014/main" id="{A7646A0E-1927-44AA-BC51-69B9E9928DAC}"/>
            </a:ext>
          </a:extLst>
        </xdr:cNvPr>
        <xdr:cNvPicPr>
          <a:picLocks noChangeAspect="1" noChangeArrowheads="1"/>
        </xdr:cNvPicPr>
      </xdr:nvPicPr>
      <xdr:blipFill>
        <a:blip xmlns:r="http://schemas.openxmlformats.org/officeDocument/2006/relationships" r:embed="rId89" cstate="print">
          <a:extLst>
            <a:ext uri="{28A0092B-C50C-407E-A947-70E740481C1C}">
              <a14:useLocalDpi xmlns:a14="http://schemas.microsoft.com/office/drawing/2010/main" val="0"/>
            </a:ext>
          </a:extLst>
        </a:blip>
        <a:srcRect/>
        <a:stretch>
          <a:fillRect/>
        </a:stretch>
      </xdr:blipFill>
      <xdr:spPr bwMode="auto">
        <a:xfrm flipH="1">
          <a:off x="98324988" y="3708400"/>
          <a:ext cx="609600" cy="654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288574</xdr:colOff>
      <xdr:row>11</xdr:row>
      <xdr:rowOff>88756</xdr:rowOff>
    </xdr:from>
    <xdr:to>
      <xdr:col>44</xdr:col>
      <xdr:colOff>702311</xdr:colOff>
      <xdr:row>11</xdr:row>
      <xdr:rowOff>587057</xdr:rowOff>
    </xdr:to>
    <xdr:pic>
      <xdr:nvPicPr>
        <xdr:cNvPr id="30" name="Imagen 29" descr="Suspended load icon Royalty Free Vector Image - VectorStock">
          <a:extLst>
            <a:ext uri="{FF2B5EF4-FFF2-40B4-BE49-F238E27FC236}">
              <a16:creationId xmlns:a16="http://schemas.microsoft.com/office/drawing/2014/main" id="{A85FE357-8140-F279-ED19-5367ED93F30E}"/>
            </a:ext>
          </a:extLst>
        </xdr:cNvPr>
        <xdr:cNvPicPr>
          <a:picLocks noChangeAspect="1" noChangeArrowheads="1"/>
        </xdr:cNvPicPr>
      </xdr:nvPicPr>
      <xdr:blipFill rotWithShape="1">
        <a:blip xmlns:r="http://schemas.openxmlformats.org/officeDocument/2006/relationships" r:embed="rId90" cstate="print">
          <a:extLst>
            <a:ext uri="{BEBA8EAE-BF5A-486C-A8C5-ECC9F3942E4B}">
              <a14:imgProps xmlns:a14="http://schemas.microsoft.com/office/drawing/2010/main">
                <a14:imgLayer r:embed="rId91">
                  <a14:imgEffect>
                    <a14:backgroundRemoval t="13636" b="76023" l="30000" r="70000">
                      <a14:foregroundMark x1="46600" y1="29545" x2="46600" y2="29545"/>
                      <a14:foregroundMark x1="48500" y1="17159" x2="48500" y2="17159"/>
                      <a14:foregroundMark x1="43600" y1="76136" x2="43600" y2="76136"/>
                      <a14:foregroundMark x1="48900" y1="14659" x2="48900" y2="14659"/>
                      <a14:foregroundMark x1="48900" y1="13636" x2="48900" y2="13636"/>
                      <a14:foregroundMark x1="49100" y1="31591" x2="49100" y2="31591"/>
                      <a14:foregroundMark x1="47900" y1="42273" x2="48000" y2="42500"/>
                      <a14:foregroundMark x1="52400" y1="57045" x2="52400" y2="57045"/>
                      <a14:foregroundMark x1="42900" y1="64886" x2="42900" y2="64886"/>
                    </a14:backgroundRemoval>
                  </a14:imgEffect>
                </a14:imgLayer>
              </a14:imgProps>
            </a:ext>
            <a:ext uri="{28A0092B-C50C-407E-A947-70E740481C1C}">
              <a14:useLocalDpi xmlns:a14="http://schemas.microsoft.com/office/drawing/2010/main" val="0"/>
            </a:ext>
          </a:extLst>
        </a:blip>
        <a:srcRect l="25033" t="12310" r="24983" b="19792"/>
        <a:stretch/>
      </xdr:blipFill>
      <xdr:spPr bwMode="auto">
        <a:xfrm>
          <a:off x="69440074" y="3343131"/>
          <a:ext cx="409927" cy="4906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35</xdr:col>
      <xdr:colOff>0</xdr:colOff>
      <xdr:row>13</xdr:row>
      <xdr:rowOff>0</xdr:rowOff>
    </xdr:from>
    <xdr:ext cx="304800" cy="304800"/>
    <xdr:sp macro="" textlink="">
      <xdr:nvSpPr>
        <xdr:cNvPr id="1120" name="AutoShape 88" descr="Garra Mão Mecânica Pegador De Objeto Braço Extensor Promoção ...">
          <a:extLst>
            <a:ext uri="{FF2B5EF4-FFF2-40B4-BE49-F238E27FC236}">
              <a16:creationId xmlns:a16="http://schemas.microsoft.com/office/drawing/2014/main" id="{42027DC0-29F1-4A81-A3F2-22C0131D417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xdr:row>
      <xdr:rowOff>0</xdr:rowOff>
    </xdr:from>
    <xdr:ext cx="304800" cy="304800"/>
    <xdr:sp macro="" textlink="">
      <xdr:nvSpPr>
        <xdr:cNvPr id="1121" name="AutoShape 88" descr="Garra Mão Mecânica Pegador De Objeto Braço Extensor Promoção ...">
          <a:extLst>
            <a:ext uri="{FF2B5EF4-FFF2-40B4-BE49-F238E27FC236}">
              <a16:creationId xmlns:a16="http://schemas.microsoft.com/office/drawing/2014/main" id="{FD42334E-9BFE-4505-906E-186D0C26375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xdr:row>
      <xdr:rowOff>0</xdr:rowOff>
    </xdr:from>
    <xdr:ext cx="304800" cy="304800"/>
    <xdr:sp macro="" textlink="">
      <xdr:nvSpPr>
        <xdr:cNvPr id="1122" name="AutoShape 88" descr="Garra Mão Mecânica Pegador De Objeto Braço Extensor Promoção ...">
          <a:extLst>
            <a:ext uri="{FF2B5EF4-FFF2-40B4-BE49-F238E27FC236}">
              <a16:creationId xmlns:a16="http://schemas.microsoft.com/office/drawing/2014/main" id="{9FAA8C6E-2A87-486C-8438-4BBB6024ACA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xdr:row>
      <xdr:rowOff>0</xdr:rowOff>
    </xdr:from>
    <xdr:ext cx="304800" cy="304800"/>
    <xdr:sp macro="" textlink="">
      <xdr:nvSpPr>
        <xdr:cNvPr id="1125" name="AutoShape 88" descr="Garra Mão Mecânica Pegador De Objeto Braço Extensor Promoção ...">
          <a:extLst>
            <a:ext uri="{FF2B5EF4-FFF2-40B4-BE49-F238E27FC236}">
              <a16:creationId xmlns:a16="http://schemas.microsoft.com/office/drawing/2014/main" id="{6C01CF7D-AB2D-4C4A-A249-307D6063A21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xdr:row>
      <xdr:rowOff>0</xdr:rowOff>
    </xdr:from>
    <xdr:ext cx="304800" cy="304800"/>
    <xdr:sp macro="" textlink="">
      <xdr:nvSpPr>
        <xdr:cNvPr id="1130" name="AutoShape 88" descr="Garra Mão Mecânica Pegador De Objeto Braço Extensor Promoção ...">
          <a:extLst>
            <a:ext uri="{FF2B5EF4-FFF2-40B4-BE49-F238E27FC236}">
              <a16:creationId xmlns:a16="http://schemas.microsoft.com/office/drawing/2014/main" id="{3A551616-320F-49F3-A71A-ADD71F0EE66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xdr:row>
      <xdr:rowOff>0</xdr:rowOff>
    </xdr:from>
    <xdr:ext cx="304800" cy="304800"/>
    <xdr:sp macro="" textlink="">
      <xdr:nvSpPr>
        <xdr:cNvPr id="1132" name="AutoShape 88" descr="Garra Mão Mecânica Pegador De Objeto Braço Extensor Promoção ...">
          <a:extLst>
            <a:ext uri="{FF2B5EF4-FFF2-40B4-BE49-F238E27FC236}">
              <a16:creationId xmlns:a16="http://schemas.microsoft.com/office/drawing/2014/main" id="{86D98A38-0D0F-4EE7-A072-6847833E785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xdr:row>
      <xdr:rowOff>0</xdr:rowOff>
    </xdr:from>
    <xdr:ext cx="304800" cy="304800"/>
    <xdr:sp macro="" textlink="">
      <xdr:nvSpPr>
        <xdr:cNvPr id="1133" name="AutoShape 88" descr="Garra Mão Mecânica Pegador De Objeto Braço Extensor Promoção ...">
          <a:extLst>
            <a:ext uri="{FF2B5EF4-FFF2-40B4-BE49-F238E27FC236}">
              <a16:creationId xmlns:a16="http://schemas.microsoft.com/office/drawing/2014/main" id="{DF0918D5-38A5-4899-A792-B392D35F56E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xdr:row>
      <xdr:rowOff>0</xdr:rowOff>
    </xdr:from>
    <xdr:ext cx="304800" cy="304800"/>
    <xdr:sp macro="" textlink="">
      <xdr:nvSpPr>
        <xdr:cNvPr id="1134" name="AutoShape 88" descr="Garra Mão Mecânica Pegador De Objeto Braço Extensor Promoção ...">
          <a:extLst>
            <a:ext uri="{FF2B5EF4-FFF2-40B4-BE49-F238E27FC236}">
              <a16:creationId xmlns:a16="http://schemas.microsoft.com/office/drawing/2014/main" id="{CAAA2458-7C80-410B-8248-B2ED1C15D47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21</xdr:row>
      <xdr:rowOff>0</xdr:rowOff>
    </xdr:from>
    <xdr:ext cx="304800" cy="304800"/>
    <xdr:sp macro="" textlink="">
      <xdr:nvSpPr>
        <xdr:cNvPr id="1135" name="AutoShape 88" descr="Garra Mão Mecânica Pegador De Objeto Braço Extensor Promoção ...">
          <a:extLst>
            <a:ext uri="{FF2B5EF4-FFF2-40B4-BE49-F238E27FC236}">
              <a16:creationId xmlns:a16="http://schemas.microsoft.com/office/drawing/2014/main" id="{CFF41A2A-21F0-473D-8E8F-1BEF171F9ED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22</xdr:row>
      <xdr:rowOff>0</xdr:rowOff>
    </xdr:from>
    <xdr:ext cx="304800" cy="304800"/>
    <xdr:sp macro="" textlink="">
      <xdr:nvSpPr>
        <xdr:cNvPr id="1136" name="AutoShape 88" descr="Garra Mão Mecânica Pegador De Objeto Braço Extensor Promoção ...">
          <a:extLst>
            <a:ext uri="{FF2B5EF4-FFF2-40B4-BE49-F238E27FC236}">
              <a16:creationId xmlns:a16="http://schemas.microsoft.com/office/drawing/2014/main" id="{6D7F0C76-4151-462D-89E0-CB391928665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23</xdr:row>
      <xdr:rowOff>0</xdr:rowOff>
    </xdr:from>
    <xdr:ext cx="304800" cy="304800"/>
    <xdr:sp macro="" textlink="">
      <xdr:nvSpPr>
        <xdr:cNvPr id="1137" name="AutoShape 88" descr="Garra Mão Mecânica Pegador De Objeto Braço Extensor Promoção ...">
          <a:extLst>
            <a:ext uri="{FF2B5EF4-FFF2-40B4-BE49-F238E27FC236}">
              <a16:creationId xmlns:a16="http://schemas.microsoft.com/office/drawing/2014/main" id="{34C27216-A6A5-49E1-ABD2-18A85E2ED8E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24</xdr:row>
      <xdr:rowOff>0</xdr:rowOff>
    </xdr:from>
    <xdr:ext cx="304800" cy="304800"/>
    <xdr:sp macro="" textlink="">
      <xdr:nvSpPr>
        <xdr:cNvPr id="1138" name="AutoShape 88" descr="Garra Mão Mecânica Pegador De Objeto Braço Extensor Promoção ...">
          <a:extLst>
            <a:ext uri="{FF2B5EF4-FFF2-40B4-BE49-F238E27FC236}">
              <a16:creationId xmlns:a16="http://schemas.microsoft.com/office/drawing/2014/main" id="{1619FABF-7DC2-4B3C-8ADF-0153092DF4A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25</xdr:row>
      <xdr:rowOff>0</xdr:rowOff>
    </xdr:from>
    <xdr:ext cx="304800" cy="304800"/>
    <xdr:sp macro="" textlink="">
      <xdr:nvSpPr>
        <xdr:cNvPr id="1139" name="AutoShape 88" descr="Garra Mão Mecânica Pegador De Objeto Braço Extensor Promoção ...">
          <a:extLst>
            <a:ext uri="{FF2B5EF4-FFF2-40B4-BE49-F238E27FC236}">
              <a16:creationId xmlns:a16="http://schemas.microsoft.com/office/drawing/2014/main" id="{29B39253-5C6C-4EA3-9C8B-DC78891EB11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26</xdr:row>
      <xdr:rowOff>0</xdr:rowOff>
    </xdr:from>
    <xdr:ext cx="304800" cy="304800"/>
    <xdr:sp macro="" textlink="">
      <xdr:nvSpPr>
        <xdr:cNvPr id="1140" name="AutoShape 88" descr="Garra Mão Mecânica Pegador De Objeto Braço Extensor Promoção ...">
          <a:extLst>
            <a:ext uri="{FF2B5EF4-FFF2-40B4-BE49-F238E27FC236}">
              <a16:creationId xmlns:a16="http://schemas.microsoft.com/office/drawing/2014/main" id="{3B29EB43-1695-4666-84DF-44D2E55629E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27</xdr:row>
      <xdr:rowOff>0</xdr:rowOff>
    </xdr:from>
    <xdr:ext cx="304800" cy="304800"/>
    <xdr:sp macro="" textlink="">
      <xdr:nvSpPr>
        <xdr:cNvPr id="1141" name="AutoShape 88" descr="Garra Mão Mecânica Pegador De Objeto Braço Extensor Promoção ...">
          <a:extLst>
            <a:ext uri="{FF2B5EF4-FFF2-40B4-BE49-F238E27FC236}">
              <a16:creationId xmlns:a16="http://schemas.microsoft.com/office/drawing/2014/main" id="{D3830E71-9274-40F1-BB9E-7FFA755530A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28</xdr:row>
      <xdr:rowOff>0</xdr:rowOff>
    </xdr:from>
    <xdr:ext cx="304800" cy="304800"/>
    <xdr:sp macro="" textlink="">
      <xdr:nvSpPr>
        <xdr:cNvPr id="1142" name="AutoShape 88" descr="Garra Mão Mecânica Pegador De Objeto Braço Extensor Promoção ...">
          <a:extLst>
            <a:ext uri="{FF2B5EF4-FFF2-40B4-BE49-F238E27FC236}">
              <a16:creationId xmlns:a16="http://schemas.microsoft.com/office/drawing/2014/main" id="{A4243A03-00A3-4369-BB6B-1F14372CAE3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29</xdr:row>
      <xdr:rowOff>0</xdr:rowOff>
    </xdr:from>
    <xdr:ext cx="304800" cy="304800"/>
    <xdr:sp macro="" textlink="">
      <xdr:nvSpPr>
        <xdr:cNvPr id="1143" name="AutoShape 88" descr="Garra Mão Mecânica Pegador De Objeto Braço Extensor Promoção ...">
          <a:extLst>
            <a:ext uri="{FF2B5EF4-FFF2-40B4-BE49-F238E27FC236}">
              <a16:creationId xmlns:a16="http://schemas.microsoft.com/office/drawing/2014/main" id="{D62CDE8B-F46A-4D44-AAEF-D70EB9C60B2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30</xdr:row>
      <xdr:rowOff>0</xdr:rowOff>
    </xdr:from>
    <xdr:ext cx="304800" cy="304800"/>
    <xdr:sp macro="" textlink="">
      <xdr:nvSpPr>
        <xdr:cNvPr id="1144" name="AutoShape 88" descr="Garra Mão Mecânica Pegador De Objeto Braço Extensor Promoção ...">
          <a:extLst>
            <a:ext uri="{FF2B5EF4-FFF2-40B4-BE49-F238E27FC236}">
              <a16:creationId xmlns:a16="http://schemas.microsoft.com/office/drawing/2014/main" id="{9CC6C801-B6A7-4D12-9B56-D5951F51F41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31</xdr:row>
      <xdr:rowOff>0</xdr:rowOff>
    </xdr:from>
    <xdr:ext cx="304800" cy="304800"/>
    <xdr:sp macro="" textlink="">
      <xdr:nvSpPr>
        <xdr:cNvPr id="1145" name="AutoShape 88" descr="Garra Mão Mecânica Pegador De Objeto Braço Extensor Promoção ...">
          <a:extLst>
            <a:ext uri="{FF2B5EF4-FFF2-40B4-BE49-F238E27FC236}">
              <a16:creationId xmlns:a16="http://schemas.microsoft.com/office/drawing/2014/main" id="{F2C815A7-0BEA-4105-B8AB-775F32A95DB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32</xdr:row>
      <xdr:rowOff>0</xdr:rowOff>
    </xdr:from>
    <xdr:ext cx="304800" cy="304800"/>
    <xdr:sp macro="" textlink="">
      <xdr:nvSpPr>
        <xdr:cNvPr id="1146" name="AutoShape 88" descr="Garra Mão Mecânica Pegador De Objeto Braço Extensor Promoção ...">
          <a:extLst>
            <a:ext uri="{FF2B5EF4-FFF2-40B4-BE49-F238E27FC236}">
              <a16:creationId xmlns:a16="http://schemas.microsoft.com/office/drawing/2014/main" id="{60A4CD04-CBF4-46E5-BDF1-C3869F9A182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33</xdr:row>
      <xdr:rowOff>0</xdr:rowOff>
    </xdr:from>
    <xdr:ext cx="304800" cy="304800"/>
    <xdr:sp macro="" textlink="">
      <xdr:nvSpPr>
        <xdr:cNvPr id="1147" name="AutoShape 88" descr="Garra Mão Mecânica Pegador De Objeto Braço Extensor Promoção ...">
          <a:extLst>
            <a:ext uri="{FF2B5EF4-FFF2-40B4-BE49-F238E27FC236}">
              <a16:creationId xmlns:a16="http://schemas.microsoft.com/office/drawing/2014/main" id="{33CE2875-F4A0-4D4E-89DA-480BA500A13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34</xdr:row>
      <xdr:rowOff>0</xdr:rowOff>
    </xdr:from>
    <xdr:ext cx="304800" cy="304800"/>
    <xdr:sp macro="" textlink="">
      <xdr:nvSpPr>
        <xdr:cNvPr id="1148" name="AutoShape 88" descr="Garra Mão Mecânica Pegador De Objeto Braço Extensor Promoção ...">
          <a:extLst>
            <a:ext uri="{FF2B5EF4-FFF2-40B4-BE49-F238E27FC236}">
              <a16:creationId xmlns:a16="http://schemas.microsoft.com/office/drawing/2014/main" id="{36FB2964-8F32-42BE-9565-2D8F5C2F08D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35</xdr:row>
      <xdr:rowOff>0</xdr:rowOff>
    </xdr:from>
    <xdr:ext cx="304800" cy="304800"/>
    <xdr:sp macro="" textlink="">
      <xdr:nvSpPr>
        <xdr:cNvPr id="1149" name="AutoShape 88" descr="Garra Mão Mecânica Pegador De Objeto Braço Extensor Promoção ...">
          <a:extLst>
            <a:ext uri="{FF2B5EF4-FFF2-40B4-BE49-F238E27FC236}">
              <a16:creationId xmlns:a16="http://schemas.microsoft.com/office/drawing/2014/main" id="{D9A57373-DB16-4533-9F3E-399EE0B1C81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36</xdr:row>
      <xdr:rowOff>0</xdr:rowOff>
    </xdr:from>
    <xdr:ext cx="304800" cy="304800"/>
    <xdr:sp macro="" textlink="">
      <xdr:nvSpPr>
        <xdr:cNvPr id="1150" name="AutoShape 88" descr="Garra Mão Mecânica Pegador De Objeto Braço Extensor Promoção ...">
          <a:extLst>
            <a:ext uri="{FF2B5EF4-FFF2-40B4-BE49-F238E27FC236}">
              <a16:creationId xmlns:a16="http://schemas.microsoft.com/office/drawing/2014/main" id="{55615CAB-C477-4A87-B414-4E44A2D928D9}"/>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37</xdr:row>
      <xdr:rowOff>0</xdr:rowOff>
    </xdr:from>
    <xdr:ext cx="304800" cy="304800"/>
    <xdr:sp macro="" textlink="">
      <xdr:nvSpPr>
        <xdr:cNvPr id="1151" name="AutoShape 88" descr="Garra Mão Mecânica Pegador De Objeto Braço Extensor Promoção ...">
          <a:extLst>
            <a:ext uri="{FF2B5EF4-FFF2-40B4-BE49-F238E27FC236}">
              <a16:creationId xmlns:a16="http://schemas.microsoft.com/office/drawing/2014/main" id="{6D54511F-F74E-45C0-B9F2-090DF637516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38</xdr:row>
      <xdr:rowOff>0</xdr:rowOff>
    </xdr:from>
    <xdr:ext cx="304800" cy="304800"/>
    <xdr:sp macro="" textlink="">
      <xdr:nvSpPr>
        <xdr:cNvPr id="1090" name="AutoShape 88" descr="Garra Mão Mecânica Pegador De Objeto Braço Extensor Promoção ...">
          <a:extLst>
            <a:ext uri="{FF2B5EF4-FFF2-40B4-BE49-F238E27FC236}">
              <a16:creationId xmlns:a16="http://schemas.microsoft.com/office/drawing/2014/main" id="{0383D004-A71B-4B5C-87A2-4491F8A7ABE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39</xdr:row>
      <xdr:rowOff>0</xdr:rowOff>
    </xdr:from>
    <xdr:ext cx="304800" cy="304800"/>
    <xdr:sp macro="" textlink="">
      <xdr:nvSpPr>
        <xdr:cNvPr id="1091" name="AutoShape 88" descr="Garra Mão Mecânica Pegador De Objeto Braço Extensor Promoção ...">
          <a:extLst>
            <a:ext uri="{FF2B5EF4-FFF2-40B4-BE49-F238E27FC236}">
              <a16:creationId xmlns:a16="http://schemas.microsoft.com/office/drawing/2014/main" id="{D341C91E-BE98-41FB-AEC7-7E1C2CB19F0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40</xdr:row>
      <xdr:rowOff>0</xdr:rowOff>
    </xdr:from>
    <xdr:ext cx="304800" cy="304800"/>
    <xdr:sp macro="" textlink="">
      <xdr:nvSpPr>
        <xdr:cNvPr id="1093" name="AutoShape 88" descr="Garra Mão Mecânica Pegador De Objeto Braço Extensor Promoção ...">
          <a:extLst>
            <a:ext uri="{FF2B5EF4-FFF2-40B4-BE49-F238E27FC236}">
              <a16:creationId xmlns:a16="http://schemas.microsoft.com/office/drawing/2014/main" id="{2CE18927-C8C9-485E-8A07-C46682E9044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41</xdr:row>
      <xdr:rowOff>0</xdr:rowOff>
    </xdr:from>
    <xdr:ext cx="304800" cy="304800"/>
    <xdr:sp macro="" textlink="">
      <xdr:nvSpPr>
        <xdr:cNvPr id="1094" name="AutoShape 88" descr="Garra Mão Mecânica Pegador De Objeto Braço Extensor Promoção ...">
          <a:extLst>
            <a:ext uri="{FF2B5EF4-FFF2-40B4-BE49-F238E27FC236}">
              <a16:creationId xmlns:a16="http://schemas.microsoft.com/office/drawing/2014/main" id="{7073C826-2936-4BDC-9553-8E3CDAABB8C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42</xdr:row>
      <xdr:rowOff>0</xdr:rowOff>
    </xdr:from>
    <xdr:ext cx="304800" cy="304800"/>
    <xdr:sp macro="" textlink="">
      <xdr:nvSpPr>
        <xdr:cNvPr id="1097" name="AutoShape 88" descr="Garra Mão Mecânica Pegador De Objeto Braço Extensor Promoção ...">
          <a:extLst>
            <a:ext uri="{FF2B5EF4-FFF2-40B4-BE49-F238E27FC236}">
              <a16:creationId xmlns:a16="http://schemas.microsoft.com/office/drawing/2014/main" id="{4EEB88C8-1CD6-4FBC-B543-82A784FE769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43</xdr:row>
      <xdr:rowOff>0</xdr:rowOff>
    </xdr:from>
    <xdr:ext cx="304800" cy="304800"/>
    <xdr:sp macro="" textlink="">
      <xdr:nvSpPr>
        <xdr:cNvPr id="1107" name="AutoShape 88" descr="Garra Mão Mecânica Pegador De Objeto Braço Extensor Promoção ...">
          <a:extLst>
            <a:ext uri="{FF2B5EF4-FFF2-40B4-BE49-F238E27FC236}">
              <a16:creationId xmlns:a16="http://schemas.microsoft.com/office/drawing/2014/main" id="{1058841C-3F88-45FE-A44A-B6B8EF43AD8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44</xdr:row>
      <xdr:rowOff>0</xdr:rowOff>
    </xdr:from>
    <xdr:ext cx="304800" cy="304800"/>
    <xdr:sp macro="" textlink="">
      <xdr:nvSpPr>
        <xdr:cNvPr id="1115" name="AutoShape 88" descr="Garra Mão Mecânica Pegador De Objeto Braço Extensor Promoção ...">
          <a:extLst>
            <a:ext uri="{FF2B5EF4-FFF2-40B4-BE49-F238E27FC236}">
              <a16:creationId xmlns:a16="http://schemas.microsoft.com/office/drawing/2014/main" id="{F52FEF36-DA4A-4F62-8202-6655E458658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45</xdr:row>
      <xdr:rowOff>0</xdr:rowOff>
    </xdr:from>
    <xdr:ext cx="304800" cy="304800"/>
    <xdr:sp macro="" textlink="">
      <xdr:nvSpPr>
        <xdr:cNvPr id="1117" name="AutoShape 88" descr="Garra Mão Mecânica Pegador De Objeto Braço Extensor Promoção ...">
          <a:extLst>
            <a:ext uri="{FF2B5EF4-FFF2-40B4-BE49-F238E27FC236}">
              <a16:creationId xmlns:a16="http://schemas.microsoft.com/office/drawing/2014/main" id="{9DA65051-BE54-4701-95C4-76AA1E9164E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46</xdr:row>
      <xdr:rowOff>0</xdr:rowOff>
    </xdr:from>
    <xdr:ext cx="304800" cy="304800"/>
    <xdr:sp macro="" textlink="">
      <xdr:nvSpPr>
        <xdr:cNvPr id="1118" name="AutoShape 88" descr="Garra Mão Mecânica Pegador De Objeto Braço Extensor Promoção ...">
          <a:extLst>
            <a:ext uri="{FF2B5EF4-FFF2-40B4-BE49-F238E27FC236}">
              <a16:creationId xmlns:a16="http://schemas.microsoft.com/office/drawing/2014/main" id="{B20D0BED-41F5-45CE-A353-17B2C74605A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47</xdr:row>
      <xdr:rowOff>0</xdr:rowOff>
    </xdr:from>
    <xdr:ext cx="304800" cy="304800"/>
    <xdr:sp macro="" textlink="">
      <xdr:nvSpPr>
        <xdr:cNvPr id="1152" name="AutoShape 88" descr="Garra Mão Mecânica Pegador De Objeto Braço Extensor Promoção ...">
          <a:extLst>
            <a:ext uri="{FF2B5EF4-FFF2-40B4-BE49-F238E27FC236}">
              <a16:creationId xmlns:a16="http://schemas.microsoft.com/office/drawing/2014/main" id="{C7C14999-439C-46FD-A001-B4D27AF4488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48</xdr:row>
      <xdr:rowOff>0</xdr:rowOff>
    </xdr:from>
    <xdr:ext cx="304800" cy="304800"/>
    <xdr:sp macro="" textlink="">
      <xdr:nvSpPr>
        <xdr:cNvPr id="1153" name="AutoShape 88" descr="Garra Mão Mecânica Pegador De Objeto Braço Extensor Promoção ...">
          <a:extLst>
            <a:ext uri="{FF2B5EF4-FFF2-40B4-BE49-F238E27FC236}">
              <a16:creationId xmlns:a16="http://schemas.microsoft.com/office/drawing/2014/main" id="{C7882F1E-4BCF-4675-8ADD-8AB1B9BB177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49</xdr:row>
      <xdr:rowOff>0</xdr:rowOff>
    </xdr:from>
    <xdr:ext cx="304800" cy="304800"/>
    <xdr:sp macro="" textlink="">
      <xdr:nvSpPr>
        <xdr:cNvPr id="1154" name="AutoShape 88" descr="Garra Mão Mecânica Pegador De Objeto Braço Extensor Promoção ...">
          <a:extLst>
            <a:ext uri="{FF2B5EF4-FFF2-40B4-BE49-F238E27FC236}">
              <a16:creationId xmlns:a16="http://schemas.microsoft.com/office/drawing/2014/main" id="{73F2242D-6CE6-46A8-B1C1-E6BA325E016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50</xdr:row>
      <xdr:rowOff>0</xdr:rowOff>
    </xdr:from>
    <xdr:ext cx="304800" cy="304800"/>
    <xdr:sp macro="" textlink="">
      <xdr:nvSpPr>
        <xdr:cNvPr id="1155" name="AutoShape 88" descr="Garra Mão Mecânica Pegador De Objeto Braço Extensor Promoção ...">
          <a:extLst>
            <a:ext uri="{FF2B5EF4-FFF2-40B4-BE49-F238E27FC236}">
              <a16:creationId xmlns:a16="http://schemas.microsoft.com/office/drawing/2014/main" id="{62B6E9C2-EFDF-4D34-8CEB-67C7FF2CCD39}"/>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51</xdr:row>
      <xdr:rowOff>0</xdr:rowOff>
    </xdr:from>
    <xdr:ext cx="304800" cy="304800"/>
    <xdr:sp macro="" textlink="">
      <xdr:nvSpPr>
        <xdr:cNvPr id="1156" name="AutoShape 88" descr="Garra Mão Mecânica Pegador De Objeto Braço Extensor Promoção ...">
          <a:extLst>
            <a:ext uri="{FF2B5EF4-FFF2-40B4-BE49-F238E27FC236}">
              <a16:creationId xmlns:a16="http://schemas.microsoft.com/office/drawing/2014/main" id="{49E31338-2835-4180-8FD5-C72C4DB0ECB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52</xdr:row>
      <xdr:rowOff>0</xdr:rowOff>
    </xdr:from>
    <xdr:ext cx="304800" cy="304800"/>
    <xdr:sp macro="" textlink="">
      <xdr:nvSpPr>
        <xdr:cNvPr id="1157" name="AutoShape 88" descr="Garra Mão Mecânica Pegador De Objeto Braço Extensor Promoção ...">
          <a:extLst>
            <a:ext uri="{FF2B5EF4-FFF2-40B4-BE49-F238E27FC236}">
              <a16:creationId xmlns:a16="http://schemas.microsoft.com/office/drawing/2014/main" id="{40AE4C5F-70FE-4D1F-A690-856F3E4AA30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53</xdr:row>
      <xdr:rowOff>0</xdr:rowOff>
    </xdr:from>
    <xdr:ext cx="304800" cy="304800"/>
    <xdr:sp macro="" textlink="">
      <xdr:nvSpPr>
        <xdr:cNvPr id="1158" name="AutoShape 88" descr="Garra Mão Mecânica Pegador De Objeto Braço Extensor Promoção ...">
          <a:extLst>
            <a:ext uri="{FF2B5EF4-FFF2-40B4-BE49-F238E27FC236}">
              <a16:creationId xmlns:a16="http://schemas.microsoft.com/office/drawing/2014/main" id="{9EE84FE3-8613-439E-BE7F-6251C1A028D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54</xdr:row>
      <xdr:rowOff>0</xdr:rowOff>
    </xdr:from>
    <xdr:ext cx="304800" cy="304800"/>
    <xdr:sp macro="" textlink="">
      <xdr:nvSpPr>
        <xdr:cNvPr id="1159" name="AutoShape 88" descr="Garra Mão Mecânica Pegador De Objeto Braço Extensor Promoção ...">
          <a:extLst>
            <a:ext uri="{FF2B5EF4-FFF2-40B4-BE49-F238E27FC236}">
              <a16:creationId xmlns:a16="http://schemas.microsoft.com/office/drawing/2014/main" id="{9F1D9A9A-5197-4C0A-B585-F1309CC26BC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55</xdr:row>
      <xdr:rowOff>0</xdr:rowOff>
    </xdr:from>
    <xdr:ext cx="304800" cy="304800"/>
    <xdr:sp macro="" textlink="">
      <xdr:nvSpPr>
        <xdr:cNvPr id="1160" name="AutoShape 88" descr="Garra Mão Mecânica Pegador De Objeto Braço Extensor Promoção ...">
          <a:extLst>
            <a:ext uri="{FF2B5EF4-FFF2-40B4-BE49-F238E27FC236}">
              <a16:creationId xmlns:a16="http://schemas.microsoft.com/office/drawing/2014/main" id="{B548E8AE-7C98-4C05-B398-69CC1912BCC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56</xdr:row>
      <xdr:rowOff>0</xdr:rowOff>
    </xdr:from>
    <xdr:ext cx="304800" cy="304800"/>
    <xdr:sp macro="" textlink="">
      <xdr:nvSpPr>
        <xdr:cNvPr id="1161" name="AutoShape 88" descr="Garra Mão Mecânica Pegador De Objeto Braço Extensor Promoção ...">
          <a:extLst>
            <a:ext uri="{FF2B5EF4-FFF2-40B4-BE49-F238E27FC236}">
              <a16:creationId xmlns:a16="http://schemas.microsoft.com/office/drawing/2014/main" id="{5CF2FEA9-153E-4D90-871C-E66FF422EFB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57</xdr:row>
      <xdr:rowOff>0</xdr:rowOff>
    </xdr:from>
    <xdr:ext cx="304800" cy="304800"/>
    <xdr:sp macro="" textlink="">
      <xdr:nvSpPr>
        <xdr:cNvPr id="1162" name="AutoShape 88" descr="Garra Mão Mecânica Pegador De Objeto Braço Extensor Promoção ...">
          <a:extLst>
            <a:ext uri="{FF2B5EF4-FFF2-40B4-BE49-F238E27FC236}">
              <a16:creationId xmlns:a16="http://schemas.microsoft.com/office/drawing/2014/main" id="{6174433E-D94A-4AA5-BE3B-78C7DD13978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58</xdr:row>
      <xdr:rowOff>0</xdr:rowOff>
    </xdr:from>
    <xdr:ext cx="304800" cy="304800"/>
    <xdr:sp macro="" textlink="">
      <xdr:nvSpPr>
        <xdr:cNvPr id="1163" name="AutoShape 88" descr="Garra Mão Mecânica Pegador De Objeto Braço Extensor Promoção ...">
          <a:extLst>
            <a:ext uri="{FF2B5EF4-FFF2-40B4-BE49-F238E27FC236}">
              <a16:creationId xmlns:a16="http://schemas.microsoft.com/office/drawing/2014/main" id="{FB1722DA-4D99-452E-942B-AF14B499E99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59</xdr:row>
      <xdr:rowOff>0</xdr:rowOff>
    </xdr:from>
    <xdr:ext cx="304800" cy="304800"/>
    <xdr:sp macro="" textlink="">
      <xdr:nvSpPr>
        <xdr:cNvPr id="1164" name="AutoShape 88" descr="Garra Mão Mecânica Pegador De Objeto Braço Extensor Promoção ...">
          <a:extLst>
            <a:ext uri="{FF2B5EF4-FFF2-40B4-BE49-F238E27FC236}">
              <a16:creationId xmlns:a16="http://schemas.microsoft.com/office/drawing/2014/main" id="{C386FDC4-67AC-4F62-99D0-6992E3FC2D3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60</xdr:row>
      <xdr:rowOff>0</xdr:rowOff>
    </xdr:from>
    <xdr:ext cx="304800" cy="304800"/>
    <xdr:sp macro="" textlink="">
      <xdr:nvSpPr>
        <xdr:cNvPr id="1165" name="AutoShape 88" descr="Garra Mão Mecânica Pegador De Objeto Braço Extensor Promoção ...">
          <a:extLst>
            <a:ext uri="{FF2B5EF4-FFF2-40B4-BE49-F238E27FC236}">
              <a16:creationId xmlns:a16="http://schemas.microsoft.com/office/drawing/2014/main" id="{79282402-B790-4349-9F38-A69C95161B9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61</xdr:row>
      <xdr:rowOff>0</xdr:rowOff>
    </xdr:from>
    <xdr:ext cx="304800" cy="304800"/>
    <xdr:sp macro="" textlink="">
      <xdr:nvSpPr>
        <xdr:cNvPr id="1166" name="AutoShape 88" descr="Garra Mão Mecânica Pegador De Objeto Braço Extensor Promoção ...">
          <a:extLst>
            <a:ext uri="{FF2B5EF4-FFF2-40B4-BE49-F238E27FC236}">
              <a16:creationId xmlns:a16="http://schemas.microsoft.com/office/drawing/2014/main" id="{074DA321-349A-4A8F-B6B2-DE2599AD0CC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62</xdr:row>
      <xdr:rowOff>0</xdr:rowOff>
    </xdr:from>
    <xdr:ext cx="304800" cy="304800"/>
    <xdr:sp macro="" textlink="">
      <xdr:nvSpPr>
        <xdr:cNvPr id="1167" name="AutoShape 88" descr="Garra Mão Mecânica Pegador De Objeto Braço Extensor Promoção ...">
          <a:extLst>
            <a:ext uri="{FF2B5EF4-FFF2-40B4-BE49-F238E27FC236}">
              <a16:creationId xmlns:a16="http://schemas.microsoft.com/office/drawing/2014/main" id="{7D1BA1F0-30ED-423C-8FD8-D8A0BEEB677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63</xdr:row>
      <xdr:rowOff>0</xdr:rowOff>
    </xdr:from>
    <xdr:ext cx="304800" cy="304800"/>
    <xdr:sp macro="" textlink="">
      <xdr:nvSpPr>
        <xdr:cNvPr id="1168" name="AutoShape 88" descr="Garra Mão Mecânica Pegador De Objeto Braço Extensor Promoção ...">
          <a:extLst>
            <a:ext uri="{FF2B5EF4-FFF2-40B4-BE49-F238E27FC236}">
              <a16:creationId xmlns:a16="http://schemas.microsoft.com/office/drawing/2014/main" id="{A2CB993E-3903-4487-A8E1-DA9CB44A720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64</xdr:row>
      <xdr:rowOff>0</xdr:rowOff>
    </xdr:from>
    <xdr:ext cx="304800" cy="304800"/>
    <xdr:sp macro="" textlink="">
      <xdr:nvSpPr>
        <xdr:cNvPr id="1169" name="AutoShape 88" descr="Garra Mão Mecânica Pegador De Objeto Braço Extensor Promoção ...">
          <a:extLst>
            <a:ext uri="{FF2B5EF4-FFF2-40B4-BE49-F238E27FC236}">
              <a16:creationId xmlns:a16="http://schemas.microsoft.com/office/drawing/2014/main" id="{0B5D78CD-A164-475F-94E3-5525203A3D2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65</xdr:row>
      <xdr:rowOff>0</xdr:rowOff>
    </xdr:from>
    <xdr:ext cx="304800" cy="304800"/>
    <xdr:sp macro="" textlink="">
      <xdr:nvSpPr>
        <xdr:cNvPr id="1170" name="AutoShape 88" descr="Garra Mão Mecânica Pegador De Objeto Braço Extensor Promoção ...">
          <a:extLst>
            <a:ext uri="{FF2B5EF4-FFF2-40B4-BE49-F238E27FC236}">
              <a16:creationId xmlns:a16="http://schemas.microsoft.com/office/drawing/2014/main" id="{358E903D-E108-4CA3-B3C3-4B0DDBDFD4B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66</xdr:row>
      <xdr:rowOff>0</xdr:rowOff>
    </xdr:from>
    <xdr:ext cx="304800" cy="304800"/>
    <xdr:sp macro="" textlink="">
      <xdr:nvSpPr>
        <xdr:cNvPr id="1171" name="AutoShape 88" descr="Garra Mão Mecânica Pegador De Objeto Braço Extensor Promoção ...">
          <a:extLst>
            <a:ext uri="{FF2B5EF4-FFF2-40B4-BE49-F238E27FC236}">
              <a16:creationId xmlns:a16="http://schemas.microsoft.com/office/drawing/2014/main" id="{EB2203CA-A4AF-4ADC-A748-8160F523C15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67</xdr:row>
      <xdr:rowOff>0</xdr:rowOff>
    </xdr:from>
    <xdr:ext cx="304800" cy="304800"/>
    <xdr:sp macro="" textlink="">
      <xdr:nvSpPr>
        <xdr:cNvPr id="1172" name="AutoShape 88" descr="Garra Mão Mecânica Pegador De Objeto Braço Extensor Promoção ...">
          <a:extLst>
            <a:ext uri="{FF2B5EF4-FFF2-40B4-BE49-F238E27FC236}">
              <a16:creationId xmlns:a16="http://schemas.microsoft.com/office/drawing/2014/main" id="{2E313621-0E65-43EC-AFB0-E01D17666F5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68</xdr:row>
      <xdr:rowOff>0</xdr:rowOff>
    </xdr:from>
    <xdr:ext cx="304800" cy="304800"/>
    <xdr:sp macro="" textlink="">
      <xdr:nvSpPr>
        <xdr:cNvPr id="1173" name="AutoShape 88" descr="Garra Mão Mecânica Pegador De Objeto Braço Extensor Promoção ...">
          <a:extLst>
            <a:ext uri="{FF2B5EF4-FFF2-40B4-BE49-F238E27FC236}">
              <a16:creationId xmlns:a16="http://schemas.microsoft.com/office/drawing/2014/main" id="{23881D13-A6A0-4074-BAB5-A20D4164E6F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69</xdr:row>
      <xdr:rowOff>0</xdr:rowOff>
    </xdr:from>
    <xdr:ext cx="304800" cy="304800"/>
    <xdr:sp macro="" textlink="">
      <xdr:nvSpPr>
        <xdr:cNvPr id="1174" name="AutoShape 88" descr="Garra Mão Mecânica Pegador De Objeto Braço Extensor Promoção ...">
          <a:extLst>
            <a:ext uri="{FF2B5EF4-FFF2-40B4-BE49-F238E27FC236}">
              <a16:creationId xmlns:a16="http://schemas.microsoft.com/office/drawing/2014/main" id="{DACB3128-DFDD-4ED6-8214-017CEA77279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70</xdr:row>
      <xdr:rowOff>0</xdr:rowOff>
    </xdr:from>
    <xdr:ext cx="304800" cy="304800"/>
    <xdr:sp macro="" textlink="">
      <xdr:nvSpPr>
        <xdr:cNvPr id="1175" name="AutoShape 88" descr="Garra Mão Mecânica Pegador De Objeto Braço Extensor Promoção ...">
          <a:extLst>
            <a:ext uri="{FF2B5EF4-FFF2-40B4-BE49-F238E27FC236}">
              <a16:creationId xmlns:a16="http://schemas.microsoft.com/office/drawing/2014/main" id="{2B99F882-1668-49F6-93FC-16DFF919F06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71</xdr:row>
      <xdr:rowOff>0</xdr:rowOff>
    </xdr:from>
    <xdr:ext cx="304800" cy="304800"/>
    <xdr:sp macro="" textlink="">
      <xdr:nvSpPr>
        <xdr:cNvPr id="1176" name="AutoShape 88" descr="Garra Mão Mecânica Pegador De Objeto Braço Extensor Promoção ...">
          <a:extLst>
            <a:ext uri="{FF2B5EF4-FFF2-40B4-BE49-F238E27FC236}">
              <a16:creationId xmlns:a16="http://schemas.microsoft.com/office/drawing/2014/main" id="{857C1083-BED0-4D8C-B909-F95FC00E9B4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72</xdr:row>
      <xdr:rowOff>0</xdr:rowOff>
    </xdr:from>
    <xdr:ext cx="304800" cy="304800"/>
    <xdr:sp macro="" textlink="">
      <xdr:nvSpPr>
        <xdr:cNvPr id="1177" name="AutoShape 88" descr="Garra Mão Mecânica Pegador De Objeto Braço Extensor Promoção ...">
          <a:extLst>
            <a:ext uri="{FF2B5EF4-FFF2-40B4-BE49-F238E27FC236}">
              <a16:creationId xmlns:a16="http://schemas.microsoft.com/office/drawing/2014/main" id="{E194503C-9503-4893-BCF6-27F743F7711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73</xdr:row>
      <xdr:rowOff>0</xdr:rowOff>
    </xdr:from>
    <xdr:ext cx="304800" cy="304800"/>
    <xdr:sp macro="" textlink="">
      <xdr:nvSpPr>
        <xdr:cNvPr id="1178" name="AutoShape 88" descr="Garra Mão Mecânica Pegador De Objeto Braço Extensor Promoção ...">
          <a:extLst>
            <a:ext uri="{FF2B5EF4-FFF2-40B4-BE49-F238E27FC236}">
              <a16:creationId xmlns:a16="http://schemas.microsoft.com/office/drawing/2014/main" id="{3F33596F-45BD-4C58-B01C-DE5FBE76462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74</xdr:row>
      <xdr:rowOff>0</xdr:rowOff>
    </xdr:from>
    <xdr:ext cx="304800" cy="304800"/>
    <xdr:sp macro="" textlink="">
      <xdr:nvSpPr>
        <xdr:cNvPr id="1179" name="AutoShape 88" descr="Garra Mão Mecânica Pegador De Objeto Braço Extensor Promoção ...">
          <a:extLst>
            <a:ext uri="{FF2B5EF4-FFF2-40B4-BE49-F238E27FC236}">
              <a16:creationId xmlns:a16="http://schemas.microsoft.com/office/drawing/2014/main" id="{A674CDA5-1813-4421-9DE5-6A92347A619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75</xdr:row>
      <xdr:rowOff>0</xdr:rowOff>
    </xdr:from>
    <xdr:ext cx="304800" cy="304800"/>
    <xdr:sp macro="" textlink="">
      <xdr:nvSpPr>
        <xdr:cNvPr id="1180" name="AutoShape 88" descr="Garra Mão Mecânica Pegador De Objeto Braço Extensor Promoção ...">
          <a:extLst>
            <a:ext uri="{FF2B5EF4-FFF2-40B4-BE49-F238E27FC236}">
              <a16:creationId xmlns:a16="http://schemas.microsoft.com/office/drawing/2014/main" id="{40E1EEE9-A0E1-4C6C-B76D-7470BECB870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76</xdr:row>
      <xdr:rowOff>0</xdr:rowOff>
    </xdr:from>
    <xdr:ext cx="304800" cy="304800"/>
    <xdr:sp macro="" textlink="">
      <xdr:nvSpPr>
        <xdr:cNvPr id="1181" name="AutoShape 88" descr="Garra Mão Mecânica Pegador De Objeto Braço Extensor Promoção ...">
          <a:extLst>
            <a:ext uri="{FF2B5EF4-FFF2-40B4-BE49-F238E27FC236}">
              <a16:creationId xmlns:a16="http://schemas.microsoft.com/office/drawing/2014/main" id="{E086C48C-683C-4CA6-8281-61681B4F377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77</xdr:row>
      <xdr:rowOff>0</xdr:rowOff>
    </xdr:from>
    <xdr:ext cx="304800" cy="304800"/>
    <xdr:sp macro="" textlink="">
      <xdr:nvSpPr>
        <xdr:cNvPr id="1182" name="AutoShape 88" descr="Garra Mão Mecânica Pegador De Objeto Braço Extensor Promoção ...">
          <a:extLst>
            <a:ext uri="{FF2B5EF4-FFF2-40B4-BE49-F238E27FC236}">
              <a16:creationId xmlns:a16="http://schemas.microsoft.com/office/drawing/2014/main" id="{53308C4F-6B8D-48B6-9808-229BECF251C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78</xdr:row>
      <xdr:rowOff>0</xdr:rowOff>
    </xdr:from>
    <xdr:ext cx="304800" cy="304800"/>
    <xdr:sp macro="" textlink="">
      <xdr:nvSpPr>
        <xdr:cNvPr id="1183" name="AutoShape 88" descr="Garra Mão Mecânica Pegador De Objeto Braço Extensor Promoção ...">
          <a:extLst>
            <a:ext uri="{FF2B5EF4-FFF2-40B4-BE49-F238E27FC236}">
              <a16:creationId xmlns:a16="http://schemas.microsoft.com/office/drawing/2014/main" id="{C9DBFAAD-8C0A-4C63-9B29-F8C8D7F9070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79</xdr:row>
      <xdr:rowOff>0</xdr:rowOff>
    </xdr:from>
    <xdr:ext cx="304800" cy="304800"/>
    <xdr:sp macro="" textlink="">
      <xdr:nvSpPr>
        <xdr:cNvPr id="1184" name="AutoShape 88" descr="Garra Mão Mecânica Pegador De Objeto Braço Extensor Promoção ...">
          <a:extLst>
            <a:ext uri="{FF2B5EF4-FFF2-40B4-BE49-F238E27FC236}">
              <a16:creationId xmlns:a16="http://schemas.microsoft.com/office/drawing/2014/main" id="{7F0F3544-846C-448D-B043-29B8D7BC4A7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80</xdr:row>
      <xdr:rowOff>0</xdr:rowOff>
    </xdr:from>
    <xdr:ext cx="304800" cy="304800"/>
    <xdr:sp macro="" textlink="">
      <xdr:nvSpPr>
        <xdr:cNvPr id="1185" name="AutoShape 88" descr="Garra Mão Mecânica Pegador De Objeto Braço Extensor Promoção ...">
          <a:extLst>
            <a:ext uri="{FF2B5EF4-FFF2-40B4-BE49-F238E27FC236}">
              <a16:creationId xmlns:a16="http://schemas.microsoft.com/office/drawing/2014/main" id="{7B5D34B3-4984-4F92-A8AE-FFE96ABEA40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81</xdr:row>
      <xdr:rowOff>0</xdr:rowOff>
    </xdr:from>
    <xdr:ext cx="304800" cy="304800"/>
    <xdr:sp macro="" textlink="">
      <xdr:nvSpPr>
        <xdr:cNvPr id="1186" name="AutoShape 88" descr="Garra Mão Mecânica Pegador De Objeto Braço Extensor Promoção ...">
          <a:extLst>
            <a:ext uri="{FF2B5EF4-FFF2-40B4-BE49-F238E27FC236}">
              <a16:creationId xmlns:a16="http://schemas.microsoft.com/office/drawing/2014/main" id="{41DDFC3D-DB6F-4F33-89E3-57FCADCA916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82</xdr:row>
      <xdr:rowOff>0</xdr:rowOff>
    </xdr:from>
    <xdr:ext cx="304800" cy="304800"/>
    <xdr:sp macro="" textlink="">
      <xdr:nvSpPr>
        <xdr:cNvPr id="1187" name="AutoShape 88" descr="Garra Mão Mecânica Pegador De Objeto Braço Extensor Promoção ...">
          <a:extLst>
            <a:ext uri="{FF2B5EF4-FFF2-40B4-BE49-F238E27FC236}">
              <a16:creationId xmlns:a16="http://schemas.microsoft.com/office/drawing/2014/main" id="{8472B349-D916-4931-AEE1-7B7E6381CAF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83</xdr:row>
      <xdr:rowOff>0</xdr:rowOff>
    </xdr:from>
    <xdr:ext cx="304800" cy="304800"/>
    <xdr:sp macro="" textlink="">
      <xdr:nvSpPr>
        <xdr:cNvPr id="1188" name="AutoShape 88" descr="Garra Mão Mecânica Pegador De Objeto Braço Extensor Promoção ...">
          <a:extLst>
            <a:ext uri="{FF2B5EF4-FFF2-40B4-BE49-F238E27FC236}">
              <a16:creationId xmlns:a16="http://schemas.microsoft.com/office/drawing/2014/main" id="{BB12C11D-5213-4C61-8113-4202DCAFA8D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84</xdr:row>
      <xdr:rowOff>0</xdr:rowOff>
    </xdr:from>
    <xdr:ext cx="304800" cy="304800"/>
    <xdr:sp macro="" textlink="">
      <xdr:nvSpPr>
        <xdr:cNvPr id="1189" name="AutoShape 88" descr="Garra Mão Mecânica Pegador De Objeto Braço Extensor Promoção ...">
          <a:extLst>
            <a:ext uri="{FF2B5EF4-FFF2-40B4-BE49-F238E27FC236}">
              <a16:creationId xmlns:a16="http://schemas.microsoft.com/office/drawing/2014/main" id="{CD5307BC-F988-4496-9552-5C13E3B75DA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85</xdr:row>
      <xdr:rowOff>0</xdr:rowOff>
    </xdr:from>
    <xdr:ext cx="304800" cy="304800"/>
    <xdr:sp macro="" textlink="">
      <xdr:nvSpPr>
        <xdr:cNvPr id="1190" name="AutoShape 88" descr="Garra Mão Mecânica Pegador De Objeto Braço Extensor Promoção ...">
          <a:extLst>
            <a:ext uri="{FF2B5EF4-FFF2-40B4-BE49-F238E27FC236}">
              <a16:creationId xmlns:a16="http://schemas.microsoft.com/office/drawing/2014/main" id="{8BE5083B-C262-4B5B-B63E-7005CF4755D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86</xdr:row>
      <xdr:rowOff>0</xdr:rowOff>
    </xdr:from>
    <xdr:ext cx="304800" cy="304800"/>
    <xdr:sp macro="" textlink="">
      <xdr:nvSpPr>
        <xdr:cNvPr id="1191" name="AutoShape 88" descr="Garra Mão Mecânica Pegador De Objeto Braço Extensor Promoção ...">
          <a:extLst>
            <a:ext uri="{FF2B5EF4-FFF2-40B4-BE49-F238E27FC236}">
              <a16:creationId xmlns:a16="http://schemas.microsoft.com/office/drawing/2014/main" id="{DDAC175F-3453-4C71-A9C1-8319C972E1F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87</xdr:row>
      <xdr:rowOff>0</xdr:rowOff>
    </xdr:from>
    <xdr:ext cx="304800" cy="304800"/>
    <xdr:sp macro="" textlink="">
      <xdr:nvSpPr>
        <xdr:cNvPr id="1192" name="AutoShape 88" descr="Garra Mão Mecânica Pegador De Objeto Braço Extensor Promoção ...">
          <a:extLst>
            <a:ext uri="{FF2B5EF4-FFF2-40B4-BE49-F238E27FC236}">
              <a16:creationId xmlns:a16="http://schemas.microsoft.com/office/drawing/2014/main" id="{E9E5CED9-1035-4333-B440-DD0A25208EC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88</xdr:row>
      <xdr:rowOff>0</xdr:rowOff>
    </xdr:from>
    <xdr:ext cx="304800" cy="304800"/>
    <xdr:sp macro="" textlink="">
      <xdr:nvSpPr>
        <xdr:cNvPr id="1193" name="AutoShape 88" descr="Garra Mão Mecânica Pegador De Objeto Braço Extensor Promoção ...">
          <a:extLst>
            <a:ext uri="{FF2B5EF4-FFF2-40B4-BE49-F238E27FC236}">
              <a16:creationId xmlns:a16="http://schemas.microsoft.com/office/drawing/2014/main" id="{508635F8-12FF-4BB9-A2B4-E92EA816686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89</xdr:row>
      <xdr:rowOff>0</xdr:rowOff>
    </xdr:from>
    <xdr:ext cx="304800" cy="304800"/>
    <xdr:sp macro="" textlink="">
      <xdr:nvSpPr>
        <xdr:cNvPr id="1194" name="AutoShape 88" descr="Garra Mão Mecânica Pegador De Objeto Braço Extensor Promoção ...">
          <a:extLst>
            <a:ext uri="{FF2B5EF4-FFF2-40B4-BE49-F238E27FC236}">
              <a16:creationId xmlns:a16="http://schemas.microsoft.com/office/drawing/2014/main" id="{05F2540E-04B7-467C-8C2D-2DF6F772562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90</xdr:row>
      <xdr:rowOff>0</xdr:rowOff>
    </xdr:from>
    <xdr:ext cx="304800" cy="304800"/>
    <xdr:sp macro="" textlink="">
      <xdr:nvSpPr>
        <xdr:cNvPr id="1195" name="AutoShape 88" descr="Garra Mão Mecânica Pegador De Objeto Braço Extensor Promoção ...">
          <a:extLst>
            <a:ext uri="{FF2B5EF4-FFF2-40B4-BE49-F238E27FC236}">
              <a16:creationId xmlns:a16="http://schemas.microsoft.com/office/drawing/2014/main" id="{649F3375-07F1-439A-A0E1-F182D75F35C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91</xdr:row>
      <xdr:rowOff>0</xdr:rowOff>
    </xdr:from>
    <xdr:ext cx="304800" cy="304800"/>
    <xdr:sp macro="" textlink="">
      <xdr:nvSpPr>
        <xdr:cNvPr id="1196" name="AutoShape 88" descr="Garra Mão Mecânica Pegador De Objeto Braço Extensor Promoção ...">
          <a:extLst>
            <a:ext uri="{FF2B5EF4-FFF2-40B4-BE49-F238E27FC236}">
              <a16:creationId xmlns:a16="http://schemas.microsoft.com/office/drawing/2014/main" id="{C3016E2A-1D5D-441C-B8C0-B1F8E147581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92</xdr:row>
      <xdr:rowOff>0</xdr:rowOff>
    </xdr:from>
    <xdr:ext cx="304800" cy="304800"/>
    <xdr:sp macro="" textlink="">
      <xdr:nvSpPr>
        <xdr:cNvPr id="1197" name="AutoShape 88" descr="Garra Mão Mecânica Pegador De Objeto Braço Extensor Promoção ...">
          <a:extLst>
            <a:ext uri="{FF2B5EF4-FFF2-40B4-BE49-F238E27FC236}">
              <a16:creationId xmlns:a16="http://schemas.microsoft.com/office/drawing/2014/main" id="{9049E3DC-A2F6-4ABB-A0E9-F722BF145E99}"/>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93</xdr:row>
      <xdr:rowOff>0</xdr:rowOff>
    </xdr:from>
    <xdr:ext cx="304800" cy="304800"/>
    <xdr:sp macro="" textlink="">
      <xdr:nvSpPr>
        <xdr:cNvPr id="1198" name="AutoShape 88" descr="Garra Mão Mecânica Pegador De Objeto Braço Extensor Promoção ...">
          <a:extLst>
            <a:ext uri="{FF2B5EF4-FFF2-40B4-BE49-F238E27FC236}">
              <a16:creationId xmlns:a16="http://schemas.microsoft.com/office/drawing/2014/main" id="{2CC1A46F-0973-4C16-AFE0-F123A43405C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94</xdr:row>
      <xdr:rowOff>0</xdr:rowOff>
    </xdr:from>
    <xdr:ext cx="304800" cy="304800"/>
    <xdr:sp macro="" textlink="">
      <xdr:nvSpPr>
        <xdr:cNvPr id="1199" name="AutoShape 88" descr="Garra Mão Mecânica Pegador De Objeto Braço Extensor Promoção ...">
          <a:extLst>
            <a:ext uri="{FF2B5EF4-FFF2-40B4-BE49-F238E27FC236}">
              <a16:creationId xmlns:a16="http://schemas.microsoft.com/office/drawing/2014/main" id="{F4A8BD8D-7A23-48CF-9702-A1EC4B90B72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95</xdr:row>
      <xdr:rowOff>0</xdr:rowOff>
    </xdr:from>
    <xdr:ext cx="304800" cy="304800"/>
    <xdr:sp macro="" textlink="">
      <xdr:nvSpPr>
        <xdr:cNvPr id="1200" name="AutoShape 88" descr="Garra Mão Mecânica Pegador De Objeto Braço Extensor Promoção ...">
          <a:extLst>
            <a:ext uri="{FF2B5EF4-FFF2-40B4-BE49-F238E27FC236}">
              <a16:creationId xmlns:a16="http://schemas.microsoft.com/office/drawing/2014/main" id="{515832F3-9F81-4EE8-BDCE-7A6DB740B09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96</xdr:row>
      <xdr:rowOff>0</xdr:rowOff>
    </xdr:from>
    <xdr:ext cx="304800" cy="304800"/>
    <xdr:sp macro="" textlink="">
      <xdr:nvSpPr>
        <xdr:cNvPr id="1201" name="AutoShape 88" descr="Garra Mão Mecânica Pegador De Objeto Braço Extensor Promoção ...">
          <a:extLst>
            <a:ext uri="{FF2B5EF4-FFF2-40B4-BE49-F238E27FC236}">
              <a16:creationId xmlns:a16="http://schemas.microsoft.com/office/drawing/2014/main" id="{4FA27B9B-D587-498A-A3C7-EE5EEACD606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97</xdr:row>
      <xdr:rowOff>0</xdr:rowOff>
    </xdr:from>
    <xdr:ext cx="304800" cy="304800"/>
    <xdr:sp macro="" textlink="">
      <xdr:nvSpPr>
        <xdr:cNvPr id="1202" name="AutoShape 88" descr="Garra Mão Mecânica Pegador De Objeto Braço Extensor Promoção ...">
          <a:extLst>
            <a:ext uri="{FF2B5EF4-FFF2-40B4-BE49-F238E27FC236}">
              <a16:creationId xmlns:a16="http://schemas.microsoft.com/office/drawing/2014/main" id="{42A09C60-0316-4F91-B534-70AA53F0A25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98</xdr:row>
      <xdr:rowOff>0</xdr:rowOff>
    </xdr:from>
    <xdr:ext cx="304800" cy="304800"/>
    <xdr:sp macro="" textlink="">
      <xdr:nvSpPr>
        <xdr:cNvPr id="1203" name="AutoShape 88" descr="Garra Mão Mecânica Pegador De Objeto Braço Extensor Promoção ...">
          <a:extLst>
            <a:ext uri="{FF2B5EF4-FFF2-40B4-BE49-F238E27FC236}">
              <a16:creationId xmlns:a16="http://schemas.microsoft.com/office/drawing/2014/main" id="{28D47C51-2B56-4BEB-83BA-DFC938B05E6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99</xdr:row>
      <xdr:rowOff>0</xdr:rowOff>
    </xdr:from>
    <xdr:ext cx="304800" cy="304800"/>
    <xdr:sp macro="" textlink="">
      <xdr:nvSpPr>
        <xdr:cNvPr id="1204" name="AutoShape 88" descr="Garra Mão Mecânica Pegador De Objeto Braço Extensor Promoção ...">
          <a:extLst>
            <a:ext uri="{FF2B5EF4-FFF2-40B4-BE49-F238E27FC236}">
              <a16:creationId xmlns:a16="http://schemas.microsoft.com/office/drawing/2014/main" id="{28D25A01-2751-4FDF-AD72-B32CD4CD9DB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100</xdr:row>
      <xdr:rowOff>0</xdr:rowOff>
    </xdr:from>
    <xdr:ext cx="304800" cy="304800"/>
    <xdr:sp macro="" textlink="">
      <xdr:nvSpPr>
        <xdr:cNvPr id="1205" name="AutoShape 88" descr="Garra Mão Mecânica Pegador De Objeto Braço Extensor Promoção ...">
          <a:extLst>
            <a:ext uri="{FF2B5EF4-FFF2-40B4-BE49-F238E27FC236}">
              <a16:creationId xmlns:a16="http://schemas.microsoft.com/office/drawing/2014/main" id="{5A1360E9-45FD-4161-9ECB-CCCCC49B5A5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101</xdr:row>
      <xdr:rowOff>0</xdr:rowOff>
    </xdr:from>
    <xdr:ext cx="304800" cy="304800"/>
    <xdr:sp macro="" textlink="">
      <xdr:nvSpPr>
        <xdr:cNvPr id="1206" name="AutoShape 88" descr="Garra Mão Mecânica Pegador De Objeto Braço Extensor Promoção ...">
          <a:extLst>
            <a:ext uri="{FF2B5EF4-FFF2-40B4-BE49-F238E27FC236}">
              <a16:creationId xmlns:a16="http://schemas.microsoft.com/office/drawing/2014/main" id="{80689CC7-A36A-4E61-ACCF-83A4FFF048C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102</xdr:row>
      <xdr:rowOff>0</xdr:rowOff>
    </xdr:from>
    <xdr:ext cx="304800" cy="304800"/>
    <xdr:sp macro="" textlink="">
      <xdr:nvSpPr>
        <xdr:cNvPr id="1207" name="AutoShape 88" descr="Garra Mão Mecânica Pegador De Objeto Braço Extensor Promoção ...">
          <a:extLst>
            <a:ext uri="{FF2B5EF4-FFF2-40B4-BE49-F238E27FC236}">
              <a16:creationId xmlns:a16="http://schemas.microsoft.com/office/drawing/2014/main" id="{981A5A44-368E-48C9-9EAB-649B146BC38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103</xdr:row>
      <xdr:rowOff>0</xdr:rowOff>
    </xdr:from>
    <xdr:ext cx="304800" cy="304800"/>
    <xdr:sp macro="" textlink="">
      <xdr:nvSpPr>
        <xdr:cNvPr id="1208" name="AutoShape 88" descr="Garra Mão Mecânica Pegador De Objeto Braço Extensor Promoção ...">
          <a:extLst>
            <a:ext uri="{FF2B5EF4-FFF2-40B4-BE49-F238E27FC236}">
              <a16:creationId xmlns:a16="http://schemas.microsoft.com/office/drawing/2014/main" id="{0C0C3FC9-57D4-42A7-B34F-555A2481E58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104</xdr:row>
      <xdr:rowOff>0</xdr:rowOff>
    </xdr:from>
    <xdr:ext cx="304800" cy="304800"/>
    <xdr:sp macro="" textlink="">
      <xdr:nvSpPr>
        <xdr:cNvPr id="1209" name="AutoShape 88" descr="Garra Mão Mecânica Pegador De Objeto Braço Extensor Promoção ...">
          <a:extLst>
            <a:ext uri="{FF2B5EF4-FFF2-40B4-BE49-F238E27FC236}">
              <a16:creationId xmlns:a16="http://schemas.microsoft.com/office/drawing/2014/main" id="{1158F684-74C2-493E-BB2A-031F9AF0976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105</xdr:row>
      <xdr:rowOff>0</xdr:rowOff>
    </xdr:from>
    <xdr:ext cx="304800" cy="304800"/>
    <xdr:sp macro="" textlink="">
      <xdr:nvSpPr>
        <xdr:cNvPr id="1210" name="AutoShape 88" descr="Garra Mão Mecânica Pegador De Objeto Braço Extensor Promoção ...">
          <a:extLst>
            <a:ext uri="{FF2B5EF4-FFF2-40B4-BE49-F238E27FC236}">
              <a16:creationId xmlns:a16="http://schemas.microsoft.com/office/drawing/2014/main" id="{0DD0A6B0-FB47-4489-ABD6-2712545F58A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106</xdr:row>
      <xdr:rowOff>0</xdr:rowOff>
    </xdr:from>
    <xdr:ext cx="304800" cy="304800"/>
    <xdr:sp macro="" textlink="">
      <xdr:nvSpPr>
        <xdr:cNvPr id="1211" name="AutoShape 88" descr="Garra Mão Mecânica Pegador De Objeto Braço Extensor Promoção ...">
          <a:extLst>
            <a:ext uri="{FF2B5EF4-FFF2-40B4-BE49-F238E27FC236}">
              <a16:creationId xmlns:a16="http://schemas.microsoft.com/office/drawing/2014/main" id="{F3282C4D-B193-4394-B84D-7AD3E472778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107</xdr:row>
      <xdr:rowOff>0</xdr:rowOff>
    </xdr:from>
    <xdr:ext cx="304800" cy="304800"/>
    <xdr:sp macro="" textlink="">
      <xdr:nvSpPr>
        <xdr:cNvPr id="1212" name="AutoShape 88" descr="Garra Mão Mecânica Pegador De Objeto Braço Extensor Promoção ...">
          <a:extLst>
            <a:ext uri="{FF2B5EF4-FFF2-40B4-BE49-F238E27FC236}">
              <a16:creationId xmlns:a16="http://schemas.microsoft.com/office/drawing/2014/main" id="{3BB53CF2-514C-48B1-9C79-C9AB73CA8E1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108</xdr:row>
      <xdr:rowOff>0</xdr:rowOff>
    </xdr:from>
    <xdr:ext cx="304800" cy="304800"/>
    <xdr:sp macro="" textlink="">
      <xdr:nvSpPr>
        <xdr:cNvPr id="1213" name="AutoShape 88" descr="Garra Mão Mecânica Pegador De Objeto Braço Extensor Promoção ...">
          <a:extLst>
            <a:ext uri="{FF2B5EF4-FFF2-40B4-BE49-F238E27FC236}">
              <a16:creationId xmlns:a16="http://schemas.microsoft.com/office/drawing/2014/main" id="{429F42C0-A91C-4F0F-8122-F3D1F3BDC62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109</xdr:row>
      <xdr:rowOff>0</xdr:rowOff>
    </xdr:from>
    <xdr:ext cx="304800" cy="304800"/>
    <xdr:sp macro="" textlink="">
      <xdr:nvSpPr>
        <xdr:cNvPr id="1214" name="AutoShape 88" descr="Garra Mão Mecânica Pegador De Objeto Braço Extensor Promoção ...">
          <a:extLst>
            <a:ext uri="{FF2B5EF4-FFF2-40B4-BE49-F238E27FC236}">
              <a16:creationId xmlns:a16="http://schemas.microsoft.com/office/drawing/2014/main" id="{7A8F7CF8-D766-4D3B-A1F4-C7F07D03B48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110</xdr:row>
      <xdr:rowOff>0</xdr:rowOff>
    </xdr:from>
    <xdr:ext cx="304800" cy="304800"/>
    <xdr:sp macro="" textlink="">
      <xdr:nvSpPr>
        <xdr:cNvPr id="1215" name="AutoShape 88" descr="Garra Mão Mecânica Pegador De Objeto Braço Extensor Promoção ...">
          <a:extLst>
            <a:ext uri="{FF2B5EF4-FFF2-40B4-BE49-F238E27FC236}">
              <a16:creationId xmlns:a16="http://schemas.microsoft.com/office/drawing/2014/main" id="{6B7DC300-4E05-4ECE-9179-214822E3391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111</xdr:row>
      <xdr:rowOff>0</xdr:rowOff>
    </xdr:from>
    <xdr:ext cx="304800" cy="304800"/>
    <xdr:sp macro="" textlink="">
      <xdr:nvSpPr>
        <xdr:cNvPr id="1216" name="AutoShape 88" descr="Garra Mão Mecânica Pegador De Objeto Braço Extensor Promoção ...">
          <a:extLst>
            <a:ext uri="{FF2B5EF4-FFF2-40B4-BE49-F238E27FC236}">
              <a16:creationId xmlns:a16="http://schemas.microsoft.com/office/drawing/2014/main" id="{C914DCE2-4C75-404B-8A6C-1821C3C5D96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112</xdr:row>
      <xdr:rowOff>0</xdr:rowOff>
    </xdr:from>
    <xdr:ext cx="304800" cy="304800"/>
    <xdr:sp macro="" textlink="">
      <xdr:nvSpPr>
        <xdr:cNvPr id="1217" name="AutoShape 88" descr="Garra Mão Mecânica Pegador De Objeto Braço Extensor Promoção ...">
          <a:extLst>
            <a:ext uri="{FF2B5EF4-FFF2-40B4-BE49-F238E27FC236}">
              <a16:creationId xmlns:a16="http://schemas.microsoft.com/office/drawing/2014/main" id="{68C5BE3F-B193-4918-B148-0CC1F116D80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113</xdr:row>
      <xdr:rowOff>0</xdr:rowOff>
    </xdr:from>
    <xdr:ext cx="304800" cy="304800"/>
    <xdr:sp macro="" textlink="">
      <xdr:nvSpPr>
        <xdr:cNvPr id="1218" name="AutoShape 88" descr="Garra Mão Mecânica Pegador De Objeto Braço Extensor Promoção ...">
          <a:extLst>
            <a:ext uri="{FF2B5EF4-FFF2-40B4-BE49-F238E27FC236}">
              <a16:creationId xmlns:a16="http://schemas.microsoft.com/office/drawing/2014/main" id="{C43F71B2-76F5-4815-93B6-C00DE2ECC48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114</xdr:row>
      <xdr:rowOff>0</xdr:rowOff>
    </xdr:from>
    <xdr:ext cx="304800" cy="304800"/>
    <xdr:sp macro="" textlink="">
      <xdr:nvSpPr>
        <xdr:cNvPr id="1219" name="AutoShape 88" descr="Garra Mão Mecânica Pegador De Objeto Braço Extensor Promoção ...">
          <a:extLst>
            <a:ext uri="{FF2B5EF4-FFF2-40B4-BE49-F238E27FC236}">
              <a16:creationId xmlns:a16="http://schemas.microsoft.com/office/drawing/2014/main" id="{826A2F09-2C9D-4F88-BA69-47787CD343E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115</xdr:row>
      <xdr:rowOff>0</xdr:rowOff>
    </xdr:from>
    <xdr:ext cx="304800" cy="304800"/>
    <xdr:sp macro="" textlink="">
      <xdr:nvSpPr>
        <xdr:cNvPr id="1220" name="AutoShape 88" descr="Garra Mão Mecânica Pegador De Objeto Braço Extensor Promoção ...">
          <a:extLst>
            <a:ext uri="{FF2B5EF4-FFF2-40B4-BE49-F238E27FC236}">
              <a16:creationId xmlns:a16="http://schemas.microsoft.com/office/drawing/2014/main" id="{BC4BB0AB-1C28-4947-8E40-425A59C85A9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116</xdr:row>
      <xdr:rowOff>0</xdr:rowOff>
    </xdr:from>
    <xdr:ext cx="304800" cy="304800"/>
    <xdr:sp macro="" textlink="">
      <xdr:nvSpPr>
        <xdr:cNvPr id="1221" name="AutoShape 88" descr="Garra Mão Mecânica Pegador De Objeto Braço Extensor Promoção ...">
          <a:extLst>
            <a:ext uri="{FF2B5EF4-FFF2-40B4-BE49-F238E27FC236}">
              <a16:creationId xmlns:a16="http://schemas.microsoft.com/office/drawing/2014/main" id="{5C95AD99-D9E9-4C94-B8BC-567E3623FFD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117</xdr:row>
      <xdr:rowOff>0</xdr:rowOff>
    </xdr:from>
    <xdr:ext cx="304800" cy="304800"/>
    <xdr:sp macro="" textlink="">
      <xdr:nvSpPr>
        <xdr:cNvPr id="1222" name="AutoShape 88" descr="Garra Mão Mecânica Pegador De Objeto Braço Extensor Promoção ...">
          <a:extLst>
            <a:ext uri="{FF2B5EF4-FFF2-40B4-BE49-F238E27FC236}">
              <a16:creationId xmlns:a16="http://schemas.microsoft.com/office/drawing/2014/main" id="{6A7F1ABA-EE1F-4768-983B-87482EB763F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118</xdr:row>
      <xdr:rowOff>0</xdr:rowOff>
    </xdr:from>
    <xdr:ext cx="304800" cy="304800"/>
    <xdr:sp macro="" textlink="">
      <xdr:nvSpPr>
        <xdr:cNvPr id="1223" name="AutoShape 88" descr="Garra Mão Mecânica Pegador De Objeto Braço Extensor Promoção ...">
          <a:extLst>
            <a:ext uri="{FF2B5EF4-FFF2-40B4-BE49-F238E27FC236}">
              <a16:creationId xmlns:a16="http://schemas.microsoft.com/office/drawing/2014/main" id="{76D9D3ED-95EE-464A-9C42-9AD325B8197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119</xdr:row>
      <xdr:rowOff>0</xdr:rowOff>
    </xdr:from>
    <xdr:ext cx="304800" cy="304800"/>
    <xdr:sp macro="" textlink="">
      <xdr:nvSpPr>
        <xdr:cNvPr id="1224" name="AutoShape 88" descr="Garra Mão Mecânica Pegador De Objeto Braço Extensor Promoção ...">
          <a:extLst>
            <a:ext uri="{FF2B5EF4-FFF2-40B4-BE49-F238E27FC236}">
              <a16:creationId xmlns:a16="http://schemas.microsoft.com/office/drawing/2014/main" id="{FA23AEF4-94EF-450A-A36F-98C4EB2566B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120</xdr:row>
      <xdr:rowOff>0</xdr:rowOff>
    </xdr:from>
    <xdr:ext cx="304800" cy="304800"/>
    <xdr:sp macro="" textlink="">
      <xdr:nvSpPr>
        <xdr:cNvPr id="1225" name="AutoShape 88" descr="Garra Mão Mecânica Pegador De Objeto Braço Extensor Promoção ...">
          <a:extLst>
            <a:ext uri="{FF2B5EF4-FFF2-40B4-BE49-F238E27FC236}">
              <a16:creationId xmlns:a16="http://schemas.microsoft.com/office/drawing/2014/main" id="{36D1F5F7-F5E1-4A9D-922B-A635DF7C712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121</xdr:row>
      <xdr:rowOff>0</xdr:rowOff>
    </xdr:from>
    <xdr:ext cx="304800" cy="304800"/>
    <xdr:sp macro="" textlink="">
      <xdr:nvSpPr>
        <xdr:cNvPr id="1226" name="AutoShape 88" descr="Garra Mão Mecânica Pegador De Objeto Braço Extensor Promoção ...">
          <a:extLst>
            <a:ext uri="{FF2B5EF4-FFF2-40B4-BE49-F238E27FC236}">
              <a16:creationId xmlns:a16="http://schemas.microsoft.com/office/drawing/2014/main" id="{56DEEC09-791B-430D-AC37-8DD0B8E0939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122</xdr:row>
      <xdr:rowOff>0</xdr:rowOff>
    </xdr:from>
    <xdr:ext cx="304800" cy="304800"/>
    <xdr:sp macro="" textlink="">
      <xdr:nvSpPr>
        <xdr:cNvPr id="1227" name="AutoShape 88" descr="Garra Mão Mecânica Pegador De Objeto Braço Extensor Promoção ...">
          <a:extLst>
            <a:ext uri="{FF2B5EF4-FFF2-40B4-BE49-F238E27FC236}">
              <a16:creationId xmlns:a16="http://schemas.microsoft.com/office/drawing/2014/main" id="{85FCBCAC-99EA-404A-BA79-D745F4240DB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123</xdr:row>
      <xdr:rowOff>0</xdr:rowOff>
    </xdr:from>
    <xdr:ext cx="304800" cy="304800"/>
    <xdr:sp macro="" textlink="">
      <xdr:nvSpPr>
        <xdr:cNvPr id="1228" name="AutoShape 88" descr="Garra Mão Mecânica Pegador De Objeto Braço Extensor Promoção ...">
          <a:extLst>
            <a:ext uri="{FF2B5EF4-FFF2-40B4-BE49-F238E27FC236}">
              <a16:creationId xmlns:a16="http://schemas.microsoft.com/office/drawing/2014/main" id="{BB21FC85-6903-4779-9209-26C2292A262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124</xdr:row>
      <xdr:rowOff>0</xdr:rowOff>
    </xdr:from>
    <xdr:ext cx="304800" cy="304800"/>
    <xdr:sp macro="" textlink="">
      <xdr:nvSpPr>
        <xdr:cNvPr id="1229" name="AutoShape 88" descr="Garra Mão Mecânica Pegador De Objeto Braço Extensor Promoção ...">
          <a:extLst>
            <a:ext uri="{FF2B5EF4-FFF2-40B4-BE49-F238E27FC236}">
              <a16:creationId xmlns:a16="http://schemas.microsoft.com/office/drawing/2014/main" id="{5BFD4954-35D4-40A2-A356-3E74A636BE4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125</xdr:row>
      <xdr:rowOff>0</xdr:rowOff>
    </xdr:from>
    <xdr:ext cx="304800" cy="304800"/>
    <xdr:sp macro="" textlink="">
      <xdr:nvSpPr>
        <xdr:cNvPr id="1230" name="AutoShape 88" descr="Garra Mão Mecânica Pegador De Objeto Braço Extensor Promoção ...">
          <a:extLst>
            <a:ext uri="{FF2B5EF4-FFF2-40B4-BE49-F238E27FC236}">
              <a16:creationId xmlns:a16="http://schemas.microsoft.com/office/drawing/2014/main" id="{D67F0487-5C54-4388-8597-9BFAB7ADF82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126</xdr:row>
      <xdr:rowOff>0</xdr:rowOff>
    </xdr:from>
    <xdr:ext cx="304800" cy="304800"/>
    <xdr:sp macro="" textlink="">
      <xdr:nvSpPr>
        <xdr:cNvPr id="1231" name="AutoShape 88" descr="Garra Mão Mecânica Pegador De Objeto Braço Extensor Promoção ...">
          <a:extLst>
            <a:ext uri="{FF2B5EF4-FFF2-40B4-BE49-F238E27FC236}">
              <a16:creationId xmlns:a16="http://schemas.microsoft.com/office/drawing/2014/main" id="{045B0930-FA27-4374-983D-E4B28DEF779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127</xdr:row>
      <xdr:rowOff>0</xdr:rowOff>
    </xdr:from>
    <xdr:ext cx="304800" cy="304800"/>
    <xdr:sp macro="" textlink="">
      <xdr:nvSpPr>
        <xdr:cNvPr id="1232" name="AutoShape 88" descr="Garra Mão Mecânica Pegador De Objeto Braço Extensor Promoção ...">
          <a:extLst>
            <a:ext uri="{FF2B5EF4-FFF2-40B4-BE49-F238E27FC236}">
              <a16:creationId xmlns:a16="http://schemas.microsoft.com/office/drawing/2014/main" id="{A2B5C44E-BFC0-48CF-AD4D-616FDC9618A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128</xdr:row>
      <xdr:rowOff>0</xdr:rowOff>
    </xdr:from>
    <xdr:ext cx="304800" cy="304800"/>
    <xdr:sp macro="" textlink="">
      <xdr:nvSpPr>
        <xdr:cNvPr id="1233" name="AutoShape 88" descr="Garra Mão Mecânica Pegador De Objeto Braço Extensor Promoção ...">
          <a:extLst>
            <a:ext uri="{FF2B5EF4-FFF2-40B4-BE49-F238E27FC236}">
              <a16:creationId xmlns:a16="http://schemas.microsoft.com/office/drawing/2014/main" id="{D7619B75-33B6-4B2F-8D24-6D00EEFF36A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129</xdr:row>
      <xdr:rowOff>0</xdr:rowOff>
    </xdr:from>
    <xdr:ext cx="304800" cy="304800"/>
    <xdr:sp macro="" textlink="">
      <xdr:nvSpPr>
        <xdr:cNvPr id="1234" name="AutoShape 88" descr="Garra Mão Mecânica Pegador De Objeto Braço Extensor Promoção ...">
          <a:extLst>
            <a:ext uri="{FF2B5EF4-FFF2-40B4-BE49-F238E27FC236}">
              <a16:creationId xmlns:a16="http://schemas.microsoft.com/office/drawing/2014/main" id="{4680D860-5C31-44AC-BBFE-DB077687A47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130</xdr:row>
      <xdr:rowOff>0</xdr:rowOff>
    </xdr:from>
    <xdr:ext cx="304800" cy="304800"/>
    <xdr:sp macro="" textlink="">
      <xdr:nvSpPr>
        <xdr:cNvPr id="1235" name="AutoShape 88" descr="Garra Mão Mecânica Pegador De Objeto Braço Extensor Promoção ...">
          <a:extLst>
            <a:ext uri="{FF2B5EF4-FFF2-40B4-BE49-F238E27FC236}">
              <a16:creationId xmlns:a16="http://schemas.microsoft.com/office/drawing/2014/main" id="{1DE334CE-434F-48CB-A2E3-06F3E5AE8D0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131</xdr:row>
      <xdr:rowOff>0</xdr:rowOff>
    </xdr:from>
    <xdr:ext cx="304800" cy="304800"/>
    <xdr:sp macro="" textlink="">
      <xdr:nvSpPr>
        <xdr:cNvPr id="1236" name="AutoShape 88" descr="Garra Mão Mecânica Pegador De Objeto Braço Extensor Promoção ...">
          <a:extLst>
            <a:ext uri="{FF2B5EF4-FFF2-40B4-BE49-F238E27FC236}">
              <a16:creationId xmlns:a16="http://schemas.microsoft.com/office/drawing/2014/main" id="{615ACFB2-7E8B-4022-9913-20EBEFAD4B4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132</xdr:row>
      <xdr:rowOff>0</xdr:rowOff>
    </xdr:from>
    <xdr:ext cx="304800" cy="304800"/>
    <xdr:sp macro="" textlink="">
      <xdr:nvSpPr>
        <xdr:cNvPr id="1237" name="AutoShape 88" descr="Garra Mão Mecânica Pegador De Objeto Braço Extensor Promoção ...">
          <a:extLst>
            <a:ext uri="{FF2B5EF4-FFF2-40B4-BE49-F238E27FC236}">
              <a16:creationId xmlns:a16="http://schemas.microsoft.com/office/drawing/2014/main" id="{A70BD7F8-0A76-425E-BCC8-E8FEF874855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133</xdr:row>
      <xdr:rowOff>0</xdr:rowOff>
    </xdr:from>
    <xdr:ext cx="304800" cy="304800"/>
    <xdr:sp macro="" textlink="">
      <xdr:nvSpPr>
        <xdr:cNvPr id="1238" name="AutoShape 88" descr="Garra Mão Mecânica Pegador De Objeto Braço Extensor Promoção ...">
          <a:extLst>
            <a:ext uri="{FF2B5EF4-FFF2-40B4-BE49-F238E27FC236}">
              <a16:creationId xmlns:a16="http://schemas.microsoft.com/office/drawing/2014/main" id="{A2E1669A-246B-4345-B684-E6F8A927D41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134</xdr:row>
      <xdr:rowOff>0</xdr:rowOff>
    </xdr:from>
    <xdr:ext cx="304800" cy="304800"/>
    <xdr:sp macro="" textlink="">
      <xdr:nvSpPr>
        <xdr:cNvPr id="1239" name="AutoShape 88" descr="Garra Mão Mecânica Pegador De Objeto Braço Extensor Promoção ...">
          <a:extLst>
            <a:ext uri="{FF2B5EF4-FFF2-40B4-BE49-F238E27FC236}">
              <a16:creationId xmlns:a16="http://schemas.microsoft.com/office/drawing/2014/main" id="{0E43C8EC-3092-4708-BE47-7FBF3AED305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135</xdr:row>
      <xdr:rowOff>0</xdr:rowOff>
    </xdr:from>
    <xdr:ext cx="304800" cy="304800"/>
    <xdr:sp macro="" textlink="">
      <xdr:nvSpPr>
        <xdr:cNvPr id="1240" name="AutoShape 88" descr="Garra Mão Mecânica Pegador De Objeto Braço Extensor Promoção ...">
          <a:extLst>
            <a:ext uri="{FF2B5EF4-FFF2-40B4-BE49-F238E27FC236}">
              <a16:creationId xmlns:a16="http://schemas.microsoft.com/office/drawing/2014/main" id="{F0387370-99AA-486F-B723-C19E4E238E6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136</xdr:row>
      <xdr:rowOff>0</xdr:rowOff>
    </xdr:from>
    <xdr:ext cx="304800" cy="304800"/>
    <xdr:sp macro="" textlink="">
      <xdr:nvSpPr>
        <xdr:cNvPr id="1241" name="AutoShape 88" descr="Garra Mão Mecânica Pegador De Objeto Braço Extensor Promoção ...">
          <a:extLst>
            <a:ext uri="{FF2B5EF4-FFF2-40B4-BE49-F238E27FC236}">
              <a16:creationId xmlns:a16="http://schemas.microsoft.com/office/drawing/2014/main" id="{BD36B873-A34B-4537-84F3-189A97F4D1C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137</xdr:row>
      <xdr:rowOff>0</xdr:rowOff>
    </xdr:from>
    <xdr:ext cx="304800" cy="304800"/>
    <xdr:sp macro="" textlink="">
      <xdr:nvSpPr>
        <xdr:cNvPr id="1242" name="AutoShape 88" descr="Garra Mão Mecânica Pegador De Objeto Braço Extensor Promoção ...">
          <a:extLst>
            <a:ext uri="{FF2B5EF4-FFF2-40B4-BE49-F238E27FC236}">
              <a16:creationId xmlns:a16="http://schemas.microsoft.com/office/drawing/2014/main" id="{91D628B5-AC39-4253-931D-D193E24B1B1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138</xdr:row>
      <xdr:rowOff>0</xdr:rowOff>
    </xdr:from>
    <xdr:ext cx="304800" cy="304800"/>
    <xdr:sp macro="" textlink="">
      <xdr:nvSpPr>
        <xdr:cNvPr id="1243" name="AutoShape 88" descr="Garra Mão Mecânica Pegador De Objeto Braço Extensor Promoção ...">
          <a:extLst>
            <a:ext uri="{FF2B5EF4-FFF2-40B4-BE49-F238E27FC236}">
              <a16:creationId xmlns:a16="http://schemas.microsoft.com/office/drawing/2014/main" id="{7A228A1D-9F9B-4D56-9EE1-196BBC870B7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139</xdr:row>
      <xdr:rowOff>0</xdr:rowOff>
    </xdr:from>
    <xdr:ext cx="304800" cy="304800"/>
    <xdr:sp macro="" textlink="">
      <xdr:nvSpPr>
        <xdr:cNvPr id="1244" name="AutoShape 88" descr="Garra Mão Mecânica Pegador De Objeto Braço Extensor Promoção ...">
          <a:extLst>
            <a:ext uri="{FF2B5EF4-FFF2-40B4-BE49-F238E27FC236}">
              <a16:creationId xmlns:a16="http://schemas.microsoft.com/office/drawing/2014/main" id="{0AA4D4E5-6CA5-4AEE-855F-E4CD457E5E4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140</xdr:row>
      <xdr:rowOff>0</xdr:rowOff>
    </xdr:from>
    <xdr:ext cx="304800" cy="304800"/>
    <xdr:sp macro="" textlink="">
      <xdr:nvSpPr>
        <xdr:cNvPr id="1245" name="AutoShape 88" descr="Garra Mão Mecânica Pegador De Objeto Braço Extensor Promoção ...">
          <a:extLst>
            <a:ext uri="{FF2B5EF4-FFF2-40B4-BE49-F238E27FC236}">
              <a16:creationId xmlns:a16="http://schemas.microsoft.com/office/drawing/2014/main" id="{479AA2A3-4779-43BB-AA21-48EAD34C531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141</xdr:row>
      <xdr:rowOff>0</xdr:rowOff>
    </xdr:from>
    <xdr:ext cx="304800" cy="304800"/>
    <xdr:sp macro="" textlink="">
      <xdr:nvSpPr>
        <xdr:cNvPr id="1246" name="AutoShape 88" descr="Garra Mão Mecânica Pegador De Objeto Braço Extensor Promoção ...">
          <a:extLst>
            <a:ext uri="{FF2B5EF4-FFF2-40B4-BE49-F238E27FC236}">
              <a16:creationId xmlns:a16="http://schemas.microsoft.com/office/drawing/2014/main" id="{6017DF1A-CC26-4675-BCEA-7B918509FDA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142</xdr:row>
      <xdr:rowOff>0</xdr:rowOff>
    </xdr:from>
    <xdr:ext cx="304800" cy="304800"/>
    <xdr:sp macro="" textlink="">
      <xdr:nvSpPr>
        <xdr:cNvPr id="1247" name="AutoShape 88" descr="Garra Mão Mecânica Pegador De Objeto Braço Extensor Promoção ...">
          <a:extLst>
            <a:ext uri="{FF2B5EF4-FFF2-40B4-BE49-F238E27FC236}">
              <a16:creationId xmlns:a16="http://schemas.microsoft.com/office/drawing/2014/main" id="{71964C3E-9869-434E-B791-DB4257ECA8A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143</xdr:row>
      <xdr:rowOff>0</xdr:rowOff>
    </xdr:from>
    <xdr:ext cx="304800" cy="304800"/>
    <xdr:sp macro="" textlink="">
      <xdr:nvSpPr>
        <xdr:cNvPr id="1248" name="AutoShape 88" descr="Garra Mão Mecânica Pegador De Objeto Braço Extensor Promoção ...">
          <a:extLst>
            <a:ext uri="{FF2B5EF4-FFF2-40B4-BE49-F238E27FC236}">
              <a16:creationId xmlns:a16="http://schemas.microsoft.com/office/drawing/2014/main" id="{B8EBD8C1-40DB-4FF6-8572-BB1672D9EB4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144</xdr:row>
      <xdr:rowOff>0</xdr:rowOff>
    </xdr:from>
    <xdr:ext cx="304800" cy="304800"/>
    <xdr:sp macro="" textlink="">
      <xdr:nvSpPr>
        <xdr:cNvPr id="1249" name="AutoShape 88" descr="Garra Mão Mecânica Pegador De Objeto Braço Extensor Promoção ...">
          <a:extLst>
            <a:ext uri="{FF2B5EF4-FFF2-40B4-BE49-F238E27FC236}">
              <a16:creationId xmlns:a16="http://schemas.microsoft.com/office/drawing/2014/main" id="{F3DFDA93-EB06-43F3-B5C1-1EFF781FE5F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145</xdr:row>
      <xdr:rowOff>0</xdr:rowOff>
    </xdr:from>
    <xdr:ext cx="304800" cy="304800"/>
    <xdr:sp macro="" textlink="">
      <xdr:nvSpPr>
        <xdr:cNvPr id="1250" name="AutoShape 88" descr="Garra Mão Mecânica Pegador De Objeto Braço Extensor Promoção ...">
          <a:extLst>
            <a:ext uri="{FF2B5EF4-FFF2-40B4-BE49-F238E27FC236}">
              <a16:creationId xmlns:a16="http://schemas.microsoft.com/office/drawing/2014/main" id="{628BF618-2BDD-4477-9070-4AB328C5E0C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146</xdr:row>
      <xdr:rowOff>0</xdr:rowOff>
    </xdr:from>
    <xdr:ext cx="304800" cy="304800"/>
    <xdr:sp macro="" textlink="">
      <xdr:nvSpPr>
        <xdr:cNvPr id="1251" name="AutoShape 88" descr="Garra Mão Mecânica Pegador De Objeto Braço Extensor Promoção ...">
          <a:extLst>
            <a:ext uri="{FF2B5EF4-FFF2-40B4-BE49-F238E27FC236}">
              <a16:creationId xmlns:a16="http://schemas.microsoft.com/office/drawing/2014/main" id="{66910D1E-0189-47DE-8CC3-46831BE2A8C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147</xdr:row>
      <xdr:rowOff>0</xdr:rowOff>
    </xdr:from>
    <xdr:ext cx="304800" cy="304800"/>
    <xdr:sp macro="" textlink="">
      <xdr:nvSpPr>
        <xdr:cNvPr id="1252" name="AutoShape 88" descr="Garra Mão Mecânica Pegador De Objeto Braço Extensor Promoção ...">
          <a:extLst>
            <a:ext uri="{FF2B5EF4-FFF2-40B4-BE49-F238E27FC236}">
              <a16:creationId xmlns:a16="http://schemas.microsoft.com/office/drawing/2014/main" id="{CF128C2D-8B4F-46C6-8160-7C5646C90C0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148</xdr:row>
      <xdr:rowOff>0</xdr:rowOff>
    </xdr:from>
    <xdr:ext cx="304800" cy="304800"/>
    <xdr:sp macro="" textlink="">
      <xdr:nvSpPr>
        <xdr:cNvPr id="1253" name="AutoShape 88" descr="Garra Mão Mecânica Pegador De Objeto Braço Extensor Promoção ...">
          <a:extLst>
            <a:ext uri="{FF2B5EF4-FFF2-40B4-BE49-F238E27FC236}">
              <a16:creationId xmlns:a16="http://schemas.microsoft.com/office/drawing/2014/main" id="{6F8EA7F2-697D-4FAC-86E7-6697FD63FBF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149</xdr:row>
      <xdr:rowOff>0</xdr:rowOff>
    </xdr:from>
    <xdr:ext cx="304800" cy="304800"/>
    <xdr:sp macro="" textlink="">
      <xdr:nvSpPr>
        <xdr:cNvPr id="1254" name="AutoShape 88" descr="Garra Mão Mecânica Pegador De Objeto Braço Extensor Promoção ...">
          <a:extLst>
            <a:ext uri="{FF2B5EF4-FFF2-40B4-BE49-F238E27FC236}">
              <a16:creationId xmlns:a16="http://schemas.microsoft.com/office/drawing/2014/main" id="{840E1DCC-F518-4797-BCD4-659E25539D1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150</xdr:row>
      <xdr:rowOff>0</xdr:rowOff>
    </xdr:from>
    <xdr:ext cx="304800" cy="304800"/>
    <xdr:sp macro="" textlink="">
      <xdr:nvSpPr>
        <xdr:cNvPr id="1255" name="AutoShape 88" descr="Garra Mão Mecânica Pegador De Objeto Braço Extensor Promoção ...">
          <a:extLst>
            <a:ext uri="{FF2B5EF4-FFF2-40B4-BE49-F238E27FC236}">
              <a16:creationId xmlns:a16="http://schemas.microsoft.com/office/drawing/2014/main" id="{BE06337D-6B9B-4A8F-B72C-C941841FE4F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151</xdr:row>
      <xdr:rowOff>0</xdr:rowOff>
    </xdr:from>
    <xdr:ext cx="304800" cy="304800"/>
    <xdr:sp macro="" textlink="">
      <xdr:nvSpPr>
        <xdr:cNvPr id="1256" name="AutoShape 88" descr="Garra Mão Mecânica Pegador De Objeto Braço Extensor Promoção ...">
          <a:extLst>
            <a:ext uri="{FF2B5EF4-FFF2-40B4-BE49-F238E27FC236}">
              <a16:creationId xmlns:a16="http://schemas.microsoft.com/office/drawing/2014/main" id="{CA203B9C-1B63-4DBA-86AB-0A9FD2E44FA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152</xdr:row>
      <xdr:rowOff>0</xdr:rowOff>
    </xdr:from>
    <xdr:ext cx="304800" cy="304800"/>
    <xdr:sp macro="" textlink="">
      <xdr:nvSpPr>
        <xdr:cNvPr id="1257" name="AutoShape 88" descr="Garra Mão Mecânica Pegador De Objeto Braço Extensor Promoção ...">
          <a:extLst>
            <a:ext uri="{FF2B5EF4-FFF2-40B4-BE49-F238E27FC236}">
              <a16:creationId xmlns:a16="http://schemas.microsoft.com/office/drawing/2014/main" id="{75BCF8F5-42E7-4A54-A9F3-4018B002A78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153</xdr:row>
      <xdr:rowOff>0</xdr:rowOff>
    </xdr:from>
    <xdr:ext cx="304800" cy="304800"/>
    <xdr:sp macro="" textlink="">
      <xdr:nvSpPr>
        <xdr:cNvPr id="1258" name="AutoShape 88" descr="Garra Mão Mecânica Pegador De Objeto Braço Extensor Promoção ...">
          <a:extLst>
            <a:ext uri="{FF2B5EF4-FFF2-40B4-BE49-F238E27FC236}">
              <a16:creationId xmlns:a16="http://schemas.microsoft.com/office/drawing/2014/main" id="{FF2192CB-6C9F-42D0-9E46-B7EC19A2180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154</xdr:row>
      <xdr:rowOff>0</xdr:rowOff>
    </xdr:from>
    <xdr:ext cx="304800" cy="304800"/>
    <xdr:sp macro="" textlink="">
      <xdr:nvSpPr>
        <xdr:cNvPr id="1259" name="AutoShape 88" descr="Garra Mão Mecânica Pegador De Objeto Braço Extensor Promoção ...">
          <a:extLst>
            <a:ext uri="{FF2B5EF4-FFF2-40B4-BE49-F238E27FC236}">
              <a16:creationId xmlns:a16="http://schemas.microsoft.com/office/drawing/2014/main" id="{88B27D1F-FE35-46BB-8BEC-CFAA12DB2EE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155</xdr:row>
      <xdr:rowOff>0</xdr:rowOff>
    </xdr:from>
    <xdr:ext cx="304800" cy="304800"/>
    <xdr:sp macro="" textlink="">
      <xdr:nvSpPr>
        <xdr:cNvPr id="1260" name="AutoShape 88" descr="Garra Mão Mecânica Pegador De Objeto Braço Extensor Promoção ...">
          <a:extLst>
            <a:ext uri="{FF2B5EF4-FFF2-40B4-BE49-F238E27FC236}">
              <a16:creationId xmlns:a16="http://schemas.microsoft.com/office/drawing/2014/main" id="{B098440B-2ED6-4207-986F-FBC62ADB423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156</xdr:row>
      <xdr:rowOff>0</xdr:rowOff>
    </xdr:from>
    <xdr:ext cx="304800" cy="304800"/>
    <xdr:sp macro="" textlink="">
      <xdr:nvSpPr>
        <xdr:cNvPr id="1261" name="AutoShape 88" descr="Garra Mão Mecânica Pegador De Objeto Braço Extensor Promoção ...">
          <a:extLst>
            <a:ext uri="{FF2B5EF4-FFF2-40B4-BE49-F238E27FC236}">
              <a16:creationId xmlns:a16="http://schemas.microsoft.com/office/drawing/2014/main" id="{C67272F2-FD72-4FA9-9E4B-14942090FA4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157</xdr:row>
      <xdr:rowOff>0</xdr:rowOff>
    </xdr:from>
    <xdr:ext cx="304800" cy="304800"/>
    <xdr:sp macro="" textlink="">
      <xdr:nvSpPr>
        <xdr:cNvPr id="1262" name="AutoShape 88" descr="Garra Mão Mecânica Pegador De Objeto Braço Extensor Promoção ...">
          <a:extLst>
            <a:ext uri="{FF2B5EF4-FFF2-40B4-BE49-F238E27FC236}">
              <a16:creationId xmlns:a16="http://schemas.microsoft.com/office/drawing/2014/main" id="{995B327D-6F90-417A-8648-D63FD7C48B7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158</xdr:row>
      <xdr:rowOff>0</xdr:rowOff>
    </xdr:from>
    <xdr:ext cx="304800" cy="304800"/>
    <xdr:sp macro="" textlink="">
      <xdr:nvSpPr>
        <xdr:cNvPr id="1263" name="AutoShape 88" descr="Garra Mão Mecânica Pegador De Objeto Braço Extensor Promoção ...">
          <a:extLst>
            <a:ext uri="{FF2B5EF4-FFF2-40B4-BE49-F238E27FC236}">
              <a16:creationId xmlns:a16="http://schemas.microsoft.com/office/drawing/2014/main" id="{067C3E64-598B-495C-B4BC-C64655350EA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159</xdr:row>
      <xdr:rowOff>0</xdr:rowOff>
    </xdr:from>
    <xdr:ext cx="304800" cy="304800"/>
    <xdr:sp macro="" textlink="">
      <xdr:nvSpPr>
        <xdr:cNvPr id="1264" name="AutoShape 88" descr="Garra Mão Mecânica Pegador De Objeto Braço Extensor Promoção ...">
          <a:extLst>
            <a:ext uri="{FF2B5EF4-FFF2-40B4-BE49-F238E27FC236}">
              <a16:creationId xmlns:a16="http://schemas.microsoft.com/office/drawing/2014/main" id="{DAD285EE-F5C5-4D8C-A668-B74DA9334F19}"/>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160</xdr:row>
      <xdr:rowOff>0</xdr:rowOff>
    </xdr:from>
    <xdr:ext cx="304800" cy="304800"/>
    <xdr:sp macro="" textlink="">
      <xdr:nvSpPr>
        <xdr:cNvPr id="1265" name="AutoShape 88" descr="Garra Mão Mecânica Pegador De Objeto Braço Extensor Promoção ...">
          <a:extLst>
            <a:ext uri="{FF2B5EF4-FFF2-40B4-BE49-F238E27FC236}">
              <a16:creationId xmlns:a16="http://schemas.microsoft.com/office/drawing/2014/main" id="{CD686F11-DCB5-4C13-8FA1-1B140985706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161</xdr:row>
      <xdr:rowOff>0</xdr:rowOff>
    </xdr:from>
    <xdr:ext cx="304800" cy="304800"/>
    <xdr:sp macro="" textlink="">
      <xdr:nvSpPr>
        <xdr:cNvPr id="1266" name="AutoShape 88" descr="Garra Mão Mecânica Pegador De Objeto Braço Extensor Promoção ...">
          <a:extLst>
            <a:ext uri="{FF2B5EF4-FFF2-40B4-BE49-F238E27FC236}">
              <a16:creationId xmlns:a16="http://schemas.microsoft.com/office/drawing/2014/main" id="{A0D69C62-1BDB-4EF9-A4D0-CD31CD09C94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162</xdr:row>
      <xdr:rowOff>0</xdr:rowOff>
    </xdr:from>
    <xdr:ext cx="304800" cy="304800"/>
    <xdr:sp macro="" textlink="">
      <xdr:nvSpPr>
        <xdr:cNvPr id="1267" name="AutoShape 88" descr="Garra Mão Mecânica Pegador De Objeto Braço Extensor Promoção ...">
          <a:extLst>
            <a:ext uri="{FF2B5EF4-FFF2-40B4-BE49-F238E27FC236}">
              <a16:creationId xmlns:a16="http://schemas.microsoft.com/office/drawing/2014/main" id="{56171C99-8791-444F-999C-DF0AA15343E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163</xdr:row>
      <xdr:rowOff>0</xdr:rowOff>
    </xdr:from>
    <xdr:ext cx="304800" cy="304800"/>
    <xdr:sp macro="" textlink="">
      <xdr:nvSpPr>
        <xdr:cNvPr id="1268" name="AutoShape 88" descr="Garra Mão Mecânica Pegador De Objeto Braço Extensor Promoção ...">
          <a:extLst>
            <a:ext uri="{FF2B5EF4-FFF2-40B4-BE49-F238E27FC236}">
              <a16:creationId xmlns:a16="http://schemas.microsoft.com/office/drawing/2014/main" id="{86B56314-46DF-4311-8A96-3E612FB7789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164</xdr:row>
      <xdr:rowOff>0</xdr:rowOff>
    </xdr:from>
    <xdr:ext cx="304800" cy="304800"/>
    <xdr:sp macro="" textlink="">
      <xdr:nvSpPr>
        <xdr:cNvPr id="1269" name="AutoShape 88" descr="Garra Mão Mecânica Pegador De Objeto Braço Extensor Promoção ...">
          <a:extLst>
            <a:ext uri="{FF2B5EF4-FFF2-40B4-BE49-F238E27FC236}">
              <a16:creationId xmlns:a16="http://schemas.microsoft.com/office/drawing/2014/main" id="{AD570148-369F-4888-83B9-6CBD377EA8E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165</xdr:row>
      <xdr:rowOff>0</xdr:rowOff>
    </xdr:from>
    <xdr:ext cx="304800" cy="304800"/>
    <xdr:sp macro="" textlink="">
      <xdr:nvSpPr>
        <xdr:cNvPr id="1270" name="AutoShape 88" descr="Garra Mão Mecânica Pegador De Objeto Braço Extensor Promoção ...">
          <a:extLst>
            <a:ext uri="{FF2B5EF4-FFF2-40B4-BE49-F238E27FC236}">
              <a16:creationId xmlns:a16="http://schemas.microsoft.com/office/drawing/2014/main" id="{5042DDDE-7A7B-4AA1-B463-7C348BB0138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166</xdr:row>
      <xdr:rowOff>0</xdr:rowOff>
    </xdr:from>
    <xdr:ext cx="304800" cy="304800"/>
    <xdr:sp macro="" textlink="">
      <xdr:nvSpPr>
        <xdr:cNvPr id="1271" name="AutoShape 88" descr="Garra Mão Mecânica Pegador De Objeto Braço Extensor Promoção ...">
          <a:extLst>
            <a:ext uri="{FF2B5EF4-FFF2-40B4-BE49-F238E27FC236}">
              <a16:creationId xmlns:a16="http://schemas.microsoft.com/office/drawing/2014/main" id="{D5B0DB24-6F14-4965-9324-5809104BC35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167</xdr:row>
      <xdr:rowOff>0</xdr:rowOff>
    </xdr:from>
    <xdr:ext cx="304800" cy="304800"/>
    <xdr:sp macro="" textlink="">
      <xdr:nvSpPr>
        <xdr:cNvPr id="1272" name="AutoShape 88" descr="Garra Mão Mecânica Pegador De Objeto Braço Extensor Promoção ...">
          <a:extLst>
            <a:ext uri="{FF2B5EF4-FFF2-40B4-BE49-F238E27FC236}">
              <a16:creationId xmlns:a16="http://schemas.microsoft.com/office/drawing/2014/main" id="{92EE402E-F20B-447A-86E9-5611DD5B04B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168</xdr:row>
      <xdr:rowOff>0</xdr:rowOff>
    </xdr:from>
    <xdr:ext cx="304800" cy="304800"/>
    <xdr:sp macro="" textlink="">
      <xdr:nvSpPr>
        <xdr:cNvPr id="1273" name="AutoShape 88" descr="Garra Mão Mecânica Pegador De Objeto Braço Extensor Promoção ...">
          <a:extLst>
            <a:ext uri="{FF2B5EF4-FFF2-40B4-BE49-F238E27FC236}">
              <a16:creationId xmlns:a16="http://schemas.microsoft.com/office/drawing/2014/main" id="{799FBFB0-30EF-4B53-8A99-7B2FDB419A6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169</xdr:row>
      <xdr:rowOff>0</xdr:rowOff>
    </xdr:from>
    <xdr:ext cx="304800" cy="304800"/>
    <xdr:sp macro="" textlink="">
      <xdr:nvSpPr>
        <xdr:cNvPr id="1274" name="AutoShape 88" descr="Garra Mão Mecânica Pegador De Objeto Braço Extensor Promoção ...">
          <a:extLst>
            <a:ext uri="{FF2B5EF4-FFF2-40B4-BE49-F238E27FC236}">
              <a16:creationId xmlns:a16="http://schemas.microsoft.com/office/drawing/2014/main" id="{F4A45FF6-612B-4AA1-953D-8BC26EAEEEA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170</xdr:row>
      <xdr:rowOff>0</xdr:rowOff>
    </xdr:from>
    <xdr:ext cx="304800" cy="304800"/>
    <xdr:sp macro="" textlink="">
      <xdr:nvSpPr>
        <xdr:cNvPr id="1275" name="AutoShape 88" descr="Garra Mão Mecânica Pegador De Objeto Braço Extensor Promoção ...">
          <a:extLst>
            <a:ext uri="{FF2B5EF4-FFF2-40B4-BE49-F238E27FC236}">
              <a16:creationId xmlns:a16="http://schemas.microsoft.com/office/drawing/2014/main" id="{F2381F44-4CC4-4954-9CA7-FE4DFDB74FC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171</xdr:row>
      <xdr:rowOff>0</xdr:rowOff>
    </xdr:from>
    <xdr:ext cx="304800" cy="304800"/>
    <xdr:sp macro="" textlink="">
      <xdr:nvSpPr>
        <xdr:cNvPr id="1276" name="AutoShape 88" descr="Garra Mão Mecânica Pegador De Objeto Braço Extensor Promoção ...">
          <a:extLst>
            <a:ext uri="{FF2B5EF4-FFF2-40B4-BE49-F238E27FC236}">
              <a16:creationId xmlns:a16="http://schemas.microsoft.com/office/drawing/2014/main" id="{7C727258-E700-4958-869B-84CE6DA054E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172</xdr:row>
      <xdr:rowOff>0</xdr:rowOff>
    </xdr:from>
    <xdr:ext cx="304800" cy="304800"/>
    <xdr:sp macro="" textlink="">
      <xdr:nvSpPr>
        <xdr:cNvPr id="1277" name="AutoShape 88" descr="Garra Mão Mecânica Pegador De Objeto Braço Extensor Promoção ...">
          <a:extLst>
            <a:ext uri="{FF2B5EF4-FFF2-40B4-BE49-F238E27FC236}">
              <a16:creationId xmlns:a16="http://schemas.microsoft.com/office/drawing/2014/main" id="{16432C87-6D42-459C-AAC5-88371A446C8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173</xdr:row>
      <xdr:rowOff>0</xdr:rowOff>
    </xdr:from>
    <xdr:ext cx="304800" cy="304800"/>
    <xdr:sp macro="" textlink="">
      <xdr:nvSpPr>
        <xdr:cNvPr id="1278" name="AutoShape 88" descr="Garra Mão Mecânica Pegador De Objeto Braço Extensor Promoção ...">
          <a:extLst>
            <a:ext uri="{FF2B5EF4-FFF2-40B4-BE49-F238E27FC236}">
              <a16:creationId xmlns:a16="http://schemas.microsoft.com/office/drawing/2014/main" id="{85211B73-3DD5-4A74-8350-F4FD1CF010F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174</xdr:row>
      <xdr:rowOff>0</xdr:rowOff>
    </xdr:from>
    <xdr:ext cx="304800" cy="304800"/>
    <xdr:sp macro="" textlink="">
      <xdr:nvSpPr>
        <xdr:cNvPr id="1279" name="AutoShape 88" descr="Garra Mão Mecânica Pegador De Objeto Braço Extensor Promoção ...">
          <a:extLst>
            <a:ext uri="{FF2B5EF4-FFF2-40B4-BE49-F238E27FC236}">
              <a16:creationId xmlns:a16="http://schemas.microsoft.com/office/drawing/2014/main" id="{2E38607E-02C9-4F2D-9843-D2B4F09F9D3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175</xdr:row>
      <xdr:rowOff>0</xdr:rowOff>
    </xdr:from>
    <xdr:ext cx="304800" cy="304800"/>
    <xdr:sp macro="" textlink="">
      <xdr:nvSpPr>
        <xdr:cNvPr id="1280" name="AutoShape 88" descr="Garra Mão Mecânica Pegador De Objeto Braço Extensor Promoção ...">
          <a:extLst>
            <a:ext uri="{FF2B5EF4-FFF2-40B4-BE49-F238E27FC236}">
              <a16:creationId xmlns:a16="http://schemas.microsoft.com/office/drawing/2014/main" id="{5E6B40AA-5D8B-48E9-A10D-42539EEB27C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176</xdr:row>
      <xdr:rowOff>0</xdr:rowOff>
    </xdr:from>
    <xdr:ext cx="304800" cy="304800"/>
    <xdr:sp macro="" textlink="">
      <xdr:nvSpPr>
        <xdr:cNvPr id="1281" name="AutoShape 88" descr="Garra Mão Mecânica Pegador De Objeto Braço Extensor Promoção ...">
          <a:extLst>
            <a:ext uri="{FF2B5EF4-FFF2-40B4-BE49-F238E27FC236}">
              <a16:creationId xmlns:a16="http://schemas.microsoft.com/office/drawing/2014/main" id="{424DE632-8A82-44E4-BEB5-8DD7EFEAF06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177</xdr:row>
      <xdr:rowOff>0</xdr:rowOff>
    </xdr:from>
    <xdr:ext cx="304800" cy="304800"/>
    <xdr:sp macro="" textlink="">
      <xdr:nvSpPr>
        <xdr:cNvPr id="1282" name="AutoShape 88" descr="Garra Mão Mecânica Pegador De Objeto Braço Extensor Promoção ...">
          <a:extLst>
            <a:ext uri="{FF2B5EF4-FFF2-40B4-BE49-F238E27FC236}">
              <a16:creationId xmlns:a16="http://schemas.microsoft.com/office/drawing/2014/main" id="{F699EB92-45FC-4D1D-BA95-39DA1E2DE789}"/>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178</xdr:row>
      <xdr:rowOff>0</xdr:rowOff>
    </xdr:from>
    <xdr:ext cx="304800" cy="304800"/>
    <xdr:sp macro="" textlink="">
      <xdr:nvSpPr>
        <xdr:cNvPr id="1283" name="AutoShape 88" descr="Garra Mão Mecânica Pegador De Objeto Braço Extensor Promoção ...">
          <a:extLst>
            <a:ext uri="{FF2B5EF4-FFF2-40B4-BE49-F238E27FC236}">
              <a16:creationId xmlns:a16="http://schemas.microsoft.com/office/drawing/2014/main" id="{688C3BF8-AB81-444A-9E50-98725BF7189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179</xdr:row>
      <xdr:rowOff>0</xdr:rowOff>
    </xdr:from>
    <xdr:ext cx="304800" cy="304800"/>
    <xdr:sp macro="" textlink="">
      <xdr:nvSpPr>
        <xdr:cNvPr id="1284" name="AutoShape 88" descr="Garra Mão Mecânica Pegador De Objeto Braço Extensor Promoção ...">
          <a:extLst>
            <a:ext uri="{FF2B5EF4-FFF2-40B4-BE49-F238E27FC236}">
              <a16:creationId xmlns:a16="http://schemas.microsoft.com/office/drawing/2014/main" id="{5658ADAA-8A35-425B-A56B-7E429E035F6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180</xdr:row>
      <xdr:rowOff>0</xdr:rowOff>
    </xdr:from>
    <xdr:ext cx="304800" cy="304800"/>
    <xdr:sp macro="" textlink="">
      <xdr:nvSpPr>
        <xdr:cNvPr id="1285" name="AutoShape 88" descr="Garra Mão Mecânica Pegador De Objeto Braço Extensor Promoção ...">
          <a:extLst>
            <a:ext uri="{FF2B5EF4-FFF2-40B4-BE49-F238E27FC236}">
              <a16:creationId xmlns:a16="http://schemas.microsoft.com/office/drawing/2014/main" id="{33D8A866-664D-4717-9C20-39D132F3E8F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181</xdr:row>
      <xdr:rowOff>0</xdr:rowOff>
    </xdr:from>
    <xdr:ext cx="304800" cy="304800"/>
    <xdr:sp macro="" textlink="">
      <xdr:nvSpPr>
        <xdr:cNvPr id="1286" name="AutoShape 88" descr="Garra Mão Mecânica Pegador De Objeto Braço Extensor Promoção ...">
          <a:extLst>
            <a:ext uri="{FF2B5EF4-FFF2-40B4-BE49-F238E27FC236}">
              <a16:creationId xmlns:a16="http://schemas.microsoft.com/office/drawing/2014/main" id="{3217CE6E-FB66-498D-ADE2-6804C04F837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182</xdr:row>
      <xdr:rowOff>0</xdr:rowOff>
    </xdr:from>
    <xdr:ext cx="304800" cy="304800"/>
    <xdr:sp macro="" textlink="">
      <xdr:nvSpPr>
        <xdr:cNvPr id="1287" name="AutoShape 88" descr="Garra Mão Mecânica Pegador De Objeto Braço Extensor Promoção ...">
          <a:extLst>
            <a:ext uri="{FF2B5EF4-FFF2-40B4-BE49-F238E27FC236}">
              <a16:creationId xmlns:a16="http://schemas.microsoft.com/office/drawing/2014/main" id="{BEAA8D89-24D7-41DA-B0D8-5EA05DB05BF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183</xdr:row>
      <xdr:rowOff>0</xdr:rowOff>
    </xdr:from>
    <xdr:ext cx="304800" cy="304800"/>
    <xdr:sp macro="" textlink="">
      <xdr:nvSpPr>
        <xdr:cNvPr id="1288" name="AutoShape 88" descr="Garra Mão Mecânica Pegador De Objeto Braço Extensor Promoção ...">
          <a:extLst>
            <a:ext uri="{FF2B5EF4-FFF2-40B4-BE49-F238E27FC236}">
              <a16:creationId xmlns:a16="http://schemas.microsoft.com/office/drawing/2014/main" id="{88BD722F-6618-4F6A-8F63-142D678B8A8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184</xdr:row>
      <xdr:rowOff>0</xdr:rowOff>
    </xdr:from>
    <xdr:ext cx="304800" cy="304800"/>
    <xdr:sp macro="" textlink="">
      <xdr:nvSpPr>
        <xdr:cNvPr id="1289" name="AutoShape 88" descr="Garra Mão Mecânica Pegador De Objeto Braço Extensor Promoção ...">
          <a:extLst>
            <a:ext uri="{FF2B5EF4-FFF2-40B4-BE49-F238E27FC236}">
              <a16:creationId xmlns:a16="http://schemas.microsoft.com/office/drawing/2014/main" id="{1491D6C2-5B5A-407E-9BD7-2F02C32A853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185</xdr:row>
      <xdr:rowOff>0</xdr:rowOff>
    </xdr:from>
    <xdr:ext cx="304800" cy="304800"/>
    <xdr:sp macro="" textlink="">
      <xdr:nvSpPr>
        <xdr:cNvPr id="1290" name="AutoShape 88" descr="Garra Mão Mecânica Pegador De Objeto Braço Extensor Promoção ...">
          <a:extLst>
            <a:ext uri="{FF2B5EF4-FFF2-40B4-BE49-F238E27FC236}">
              <a16:creationId xmlns:a16="http://schemas.microsoft.com/office/drawing/2014/main" id="{162A3AA2-223D-45CE-B5DB-7E1332465D2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186</xdr:row>
      <xdr:rowOff>0</xdr:rowOff>
    </xdr:from>
    <xdr:ext cx="304800" cy="304800"/>
    <xdr:sp macro="" textlink="">
      <xdr:nvSpPr>
        <xdr:cNvPr id="1291" name="AutoShape 88" descr="Garra Mão Mecânica Pegador De Objeto Braço Extensor Promoção ...">
          <a:extLst>
            <a:ext uri="{FF2B5EF4-FFF2-40B4-BE49-F238E27FC236}">
              <a16:creationId xmlns:a16="http://schemas.microsoft.com/office/drawing/2014/main" id="{DD1ED3FF-9027-447F-8AA4-44517634088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187</xdr:row>
      <xdr:rowOff>0</xdr:rowOff>
    </xdr:from>
    <xdr:ext cx="304800" cy="304800"/>
    <xdr:sp macro="" textlink="">
      <xdr:nvSpPr>
        <xdr:cNvPr id="1292" name="AutoShape 88" descr="Garra Mão Mecânica Pegador De Objeto Braço Extensor Promoção ...">
          <a:extLst>
            <a:ext uri="{FF2B5EF4-FFF2-40B4-BE49-F238E27FC236}">
              <a16:creationId xmlns:a16="http://schemas.microsoft.com/office/drawing/2014/main" id="{3DF49549-2F2F-4334-A5E7-3540ECA0FCC9}"/>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188</xdr:row>
      <xdr:rowOff>0</xdr:rowOff>
    </xdr:from>
    <xdr:ext cx="304800" cy="304800"/>
    <xdr:sp macro="" textlink="">
      <xdr:nvSpPr>
        <xdr:cNvPr id="1293" name="AutoShape 88" descr="Garra Mão Mecânica Pegador De Objeto Braço Extensor Promoção ...">
          <a:extLst>
            <a:ext uri="{FF2B5EF4-FFF2-40B4-BE49-F238E27FC236}">
              <a16:creationId xmlns:a16="http://schemas.microsoft.com/office/drawing/2014/main" id="{9DB3920C-8D2E-4D06-845A-C11D9554AA4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189</xdr:row>
      <xdr:rowOff>0</xdr:rowOff>
    </xdr:from>
    <xdr:ext cx="304800" cy="304800"/>
    <xdr:sp macro="" textlink="">
      <xdr:nvSpPr>
        <xdr:cNvPr id="1294" name="AutoShape 88" descr="Garra Mão Mecânica Pegador De Objeto Braço Extensor Promoção ...">
          <a:extLst>
            <a:ext uri="{FF2B5EF4-FFF2-40B4-BE49-F238E27FC236}">
              <a16:creationId xmlns:a16="http://schemas.microsoft.com/office/drawing/2014/main" id="{C5D04F2E-FE19-4212-A3C0-E1E354211B0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190</xdr:row>
      <xdr:rowOff>0</xdr:rowOff>
    </xdr:from>
    <xdr:ext cx="304800" cy="304800"/>
    <xdr:sp macro="" textlink="">
      <xdr:nvSpPr>
        <xdr:cNvPr id="1295" name="AutoShape 88" descr="Garra Mão Mecânica Pegador De Objeto Braço Extensor Promoção ...">
          <a:extLst>
            <a:ext uri="{FF2B5EF4-FFF2-40B4-BE49-F238E27FC236}">
              <a16:creationId xmlns:a16="http://schemas.microsoft.com/office/drawing/2014/main" id="{E1D12988-5912-4F98-B18D-852949FAFC8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191</xdr:row>
      <xdr:rowOff>0</xdr:rowOff>
    </xdr:from>
    <xdr:ext cx="304800" cy="304800"/>
    <xdr:sp macro="" textlink="">
      <xdr:nvSpPr>
        <xdr:cNvPr id="1296" name="AutoShape 88" descr="Garra Mão Mecânica Pegador De Objeto Braço Extensor Promoção ...">
          <a:extLst>
            <a:ext uri="{FF2B5EF4-FFF2-40B4-BE49-F238E27FC236}">
              <a16:creationId xmlns:a16="http://schemas.microsoft.com/office/drawing/2014/main" id="{65BAD6F4-D8BD-4095-BC4E-C1AD82B8759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192</xdr:row>
      <xdr:rowOff>0</xdr:rowOff>
    </xdr:from>
    <xdr:ext cx="304800" cy="304800"/>
    <xdr:sp macro="" textlink="">
      <xdr:nvSpPr>
        <xdr:cNvPr id="1297" name="AutoShape 88" descr="Garra Mão Mecânica Pegador De Objeto Braço Extensor Promoção ...">
          <a:extLst>
            <a:ext uri="{FF2B5EF4-FFF2-40B4-BE49-F238E27FC236}">
              <a16:creationId xmlns:a16="http://schemas.microsoft.com/office/drawing/2014/main" id="{D6D83677-195D-417C-B9EE-AB218C5F164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193</xdr:row>
      <xdr:rowOff>0</xdr:rowOff>
    </xdr:from>
    <xdr:ext cx="304800" cy="304800"/>
    <xdr:sp macro="" textlink="">
      <xdr:nvSpPr>
        <xdr:cNvPr id="1298" name="AutoShape 88" descr="Garra Mão Mecânica Pegador De Objeto Braço Extensor Promoção ...">
          <a:extLst>
            <a:ext uri="{FF2B5EF4-FFF2-40B4-BE49-F238E27FC236}">
              <a16:creationId xmlns:a16="http://schemas.microsoft.com/office/drawing/2014/main" id="{0176373A-04C9-4812-B10C-1636FBA302C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194</xdr:row>
      <xdr:rowOff>0</xdr:rowOff>
    </xdr:from>
    <xdr:ext cx="304800" cy="304800"/>
    <xdr:sp macro="" textlink="">
      <xdr:nvSpPr>
        <xdr:cNvPr id="1299" name="AutoShape 88" descr="Garra Mão Mecânica Pegador De Objeto Braço Extensor Promoção ...">
          <a:extLst>
            <a:ext uri="{FF2B5EF4-FFF2-40B4-BE49-F238E27FC236}">
              <a16:creationId xmlns:a16="http://schemas.microsoft.com/office/drawing/2014/main" id="{6059165C-D47B-4B89-B881-8E1CCEAE83C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195</xdr:row>
      <xdr:rowOff>0</xdr:rowOff>
    </xdr:from>
    <xdr:ext cx="304800" cy="304800"/>
    <xdr:sp macro="" textlink="">
      <xdr:nvSpPr>
        <xdr:cNvPr id="1300" name="AutoShape 88" descr="Garra Mão Mecânica Pegador De Objeto Braço Extensor Promoção ...">
          <a:extLst>
            <a:ext uri="{FF2B5EF4-FFF2-40B4-BE49-F238E27FC236}">
              <a16:creationId xmlns:a16="http://schemas.microsoft.com/office/drawing/2014/main" id="{EC30C27C-94FB-44BE-96F8-1F7F02E9DD8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196</xdr:row>
      <xdr:rowOff>0</xdr:rowOff>
    </xdr:from>
    <xdr:ext cx="304800" cy="304800"/>
    <xdr:sp macro="" textlink="">
      <xdr:nvSpPr>
        <xdr:cNvPr id="1301" name="AutoShape 88" descr="Garra Mão Mecânica Pegador De Objeto Braço Extensor Promoção ...">
          <a:extLst>
            <a:ext uri="{FF2B5EF4-FFF2-40B4-BE49-F238E27FC236}">
              <a16:creationId xmlns:a16="http://schemas.microsoft.com/office/drawing/2014/main" id="{2B1E1106-11CC-4747-AACA-1821D5399AF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197</xdr:row>
      <xdr:rowOff>0</xdr:rowOff>
    </xdr:from>
    <xdr:ext cx="304800" cy="304800"/>
    <xdr:sp macro="" textlink="">
      <xdr:nvSpPr>
        <xdr:cNvPr id="1302" name="AutoShape 88" descr="Garra Mão Mecânica Pegador De Objeto Braço Extensor Promoção ...">
          <a:extLst>
            <a:ext uri="{FF2B5EF4-FFF2-40B4-BE49-F238E27FC236}">
              <a16:creationId xmlns:a16="http://schemas.microsoft.com/office/drawing/2014/main" id="{3C00D2FD-ABE7-4584-B75F-5591DFCA696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198</xdr:row>
      <xdr:rowOff>0</xdr:rowOff>
    </xdr:from>
    <xdr:ext cx="304800" cy="304800"/>
    <xdr:sp macro="" textlink="">
      <xdr:nvSpPr>
        <xdr:cNvPr id="1303" name="AutoShape 88" descr="Garra Mão Mecânica Pegador De Objeto Braço Extensor Promoção ...">
          <a:extLst>
            <a:ext uri="{FF2B5EF4-FFF2-40B4-BE49-F238E27FC236}">
              <a16:creationId xmlns:a16="http://schemas.microsoft.com/office/drawing/2014/main" id="{CA046FBF-6F87-4217-8D41-444AB469B9A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199</xdr:row>
      <xdr:rowOff>0</xdr:rowOff>
    </xdr:from>
    <xdr:ext cx="304800" cy="304800"/>
    <xdr:sp macro="" textlink="">
      <xdr:nvSpPr>
        <xdr:cNvPr id="1304" name="AutoShape 88" descr="Garra Mão Mecânica Pegador De Objeto Braço Extensor Promoção ...">
          <a:extLst>
            <a:ext uri="{FF2B5EF4-FFF2-40B4-BE49-F238E27FC236}">
              <a16:creationId xmlns:a16="http://schemas.microsoft.com/office/drawing/2014/main" id="{F481803C-A071-4A06-AD0A-7079DDAF135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200</xdr:row>
      <xdr:rowOff>0</xdr:rowOff>
    </xdr:from>
    <xdr:ext cx="304800" cy="304800"/>
    <xdr:sp macro="" textlink="">
      <xdr:nvSpPr>
        <xdr:cNvPr id="1305" name="AutoShape 88" descr="Garra Mão Mecânica Pegador De Objeto Braço Extensor Promoção ...">
          <a:extLst>
            <a:ext uri="{FF2B5EF4-FFF2-40B4-BE49-F238E27FC236}">
              <a16:creationId xmlns:a16="http://schemas.microsoft.com/office/drawing/2014/main" id="{886B6BDC-22F5-428F-BECD-4C0DDF57F0D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201</xdr:row>
      <xdr:rowOff>0</xdr:rowOff>
    </xdr:from>
    <xdr:ext cx="304800" cy="304800"/>
    <xdr:sp macro="" textlink="">
      <xdr:nvSpPr>
        <xdr:cNvPr id="1306" name="AutoShape 88" descr="Garra Mão Mecânica Pegador De Objeto Braço Extensor Promoção ...">
          <a:extLst>
            <a:ext uri="{FF2B5EF4-FFF2-40B4-BE49-F238E27FC236}">
              <a16:creationId xmlns:a16="http://schemas.microsoft.com/office/drawing/2014/main" id="{E68606D1-C0A9-4C98-95C1-7CFEA91F70F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202</xdr:row>
      <xdr:rowOff>0</xdr:rowOff>
    </xdr:from>
    <xdr:ext cx="304800" cy="304800"/>
    <xdr:sp macro="" textlink="">
      <xdr:nvSpPr>
        <xdr:cNvPr id="1307" name="AutoShape 88" descr="Garra Mão Mecânica Pegador De Objeto Braço Extensor Promoção ...">
          <a:extLst>
            <a:ext uri="{FF2B5EF4-FFF2-40B4-BE49-F238E27FC236}">
              <a16:creationId xmlns:a16="http://schemas.microsoft.com/office/drawing/2014/main" id="{681874AC-0768-4EEA-875B-1B9CE65BD57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203</xdr:row>
      <xdr:rowOff>0</xdr:rowOff>
    </xdr:from>
    <xdr:ext cx="304800" cy="304800"/>
    <xdr:sp macro="" textlink="">
      <xdr:nvSpPr>
        <xdr:cNvPr id="1308" name="AutoShape 88" descr="Garra Mão Mecânica Pegador De Objeto Braço Extensor Promoção ...">
          <a:extLst>
            <a:ext uri="{FF2B5EF4-FFF2-40B4-BE49-F238E27FC236}">
              <a16:creationId xmlns:a16="http://schemas.microsoft.com/office/drawing/2014/main" id="{F08837DD-06BD-4FCF-95D9-24DC79896EA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204</xdr:row>
      <xdr:rowOff>0</xdr:rowOff>
    </xdr:from>
    <xdr:ext cx="304800" cy="304800"/>
    <xdr:sp macro="" textlink="">
      <xdr:nvSpPr>
        <xdr:cNvPr id="1309" name="AutoShape 88" descr="Garra Mão Mecânica Pegador De Objeto Braço Extensor Promoção ...">
          <a:extLst>
            <a:ext uri="{FF2B5EF4-FFF2-40B4-BE49-F238E27FC236}">
              <a16:creationId xmlns:a16="http://schemas.microsoft.com/office/drawing/2014/main" id="{DEAFD324-0AD0-4C95-A032-405F6C6E95C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205</xdr:row>
      <xdr:rowOff>0</xdr:rowOff>
    </xdr:from>
    <xdr:ext cx="304800" cy="304800"/>
    <xdr:sp macro="" textlink="">
      <xdr:nvSpPr>
        <xdr:cNvPr id="1310" name="AutoShape 88" descr="Garra Mão Mecânica Pegador De Objeto Braço Extensor Promoção ...">
          <a:extLst>
            <a:ext uri="{FF2B5EF4-FFF2-40B4-BE49-F238E27FC236}">
              <a16:creationId xmlns:a16="http://schemas.microsoft.com/office/drawing/2014/main" id="{A75FE645-74F6-4E4F-BE07-9BBE1DB39C8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206</xdr:row>
      <xdr:rowOff>0</xdr:rowOff>
    </xdr:from>
    <xdr:ext cx="304800" cy="304800"/>
    <xdr:sp macro="" textlink="">
      <xdr:nvSpPr>
        <xdr:cNvPr id="1311" name="AutoShape 88" descr="Garra Mão Mecânica Pegador De Objeto Braço Extensor Promoção ...">
          <a:extLst>
            <a:ext uri="{FF2B5EF4-FFF2-40B4-BE49-F238E27FC236}">
              <a16:creationId xmlns:a16="http://schemas.microsoft.com/office/drawing/2014/main" id="{8AB33CBC-8665-48EC-BD55-35BAD123909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207</xdr:row>
      <xdr:rowOff>0</xdr:rowOff>
    </xdr:from>
    <xdr:ext cx="304800" cy="304800"/>
    <xdr:sp macro="" textlink="">
      <xdr:nvSpPr>
        <xdr:cNvPr id="1312" name="AutoShape 88" descr="Garra Mão Mecânica Pegador De Objeto Braço Extensor Promoção ...">
          <a:extLst>
            <a:ext uri="{FF2B5EF4-FFF2-40B4-BE49-F238E27FC236}">
              <a16:creationId xmlns:a16="http://schemas.microsoft.com/office/drawing/2014/main" id="{BB788809-CB61-467B-940A-97386BDB4C9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208</xdr:row>
      <xdr:rowOff>0</xdr:rowOff>
    </xdr:from>
    <xdr:ext cx="304800" cy="304800"/>
    <xdr:sp macro="" textlink="">
      <xdr:nvSpPr>
        <xdr:cNvPr id="1313" name="AutoShape 88" descr="Garra Mão Mecânica Pegador De Objeto Braço Extensor Promoção ...">
          <a:extLst>
            <a:ext uri="{FF2B5EF4-FFF2-40B4-BE49-F238E27FC236}">
              <a16:creationId xmlns:a16="http://schemas.microsoft.com/office/drawing/2014/main" id="{1013F0AE-BC07-43A4-A656-41E8EA2716E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209</xdr:row>
      <xdr:rowOff>0</xdr:rowOff>
    </xdr:from>
    <xdr:ext cx="304800" cy="304800"/>
    <xdr:sp macro="" textlink="">
      <xdr:nvSpPr>
        <xdr:cNvPr id="1314" name="AutoShape 88" descr="Garra Mão Mecânica Pegador De Objeto Braço Extensor Promoção ...">
          <a:extLst>
            <a:ext uri="{FF2B5EF4-FFF2-40B4-BE49-F238E27FC236}">
              <a16:creationId xmlns:a16="http://schemas.microsoft.com/office/drawing/2014/main" id="{226FE3B1-4E66-4F56-B6B2-DDA59738468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210</xdr:row>
      <xdr:rowOff>0</xdr:rowOff>
    </xdr:from>
    <xdr:ext cx="304800" cy="304800"/>
    <xdr:sp macro="" textlink="">
      <xdr:nvSpPr>
        <xdr:cNvPr id="1315" name="AutoShape 88" descr="Garra Mão Mecânica Pegador De Objeto Braço Extensor Promoção ...">
          <a:extLst>
            <a:ext uri="{FF2B5EF4-FFF2-40B4-BE49-F238E27FC236}">
              <a16:creationId xmlns:a16="http://schemas.microsoft.com/office/drawing/2014/main" id="{A67CBE9B-D04C-4726-89BD-352BF85560B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211</xdr:row>
      <xdr:rowOff>0</xdr:rowOff>
    </xdr:from>
    <xdr:ext cx="304800" cy="304800"/>
    <xdr:sp macro="" textlink="">
      <xdr:nvSpPr>
        <xdr:cNvPr id="1316" name="AutoShape 88" descr="Garra Mão Mecânica Pegador De Objeto Braço Extensor Promoção ...">
          <a:extLst>
            <a:ext uri="{FF2B5EF4-FFF2-40B4-BE49-F238E27FC236}">
              <a16:creationId xmlns:a16="http://schemas.microsoft.com/office/drawing/2014/main" id="{89A12798-ACCF-4F7D-94E5-F3C3A10B65C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27</xdr:col>
      <xdr:colOff>564504</xdr:colOff>
      <xdr:row>11</xdr:row>
      <xdr:rowOff>39688</xdr:rowOff>
    </xdr:from>
    <xdr:to>
      <xdr:col>27</xdr:col>
      <xdr:colOff>821690</xdr:colOff>
      <xdr:row>11</xdr:row>
      <xdr:rowOff>283266</xdr:rowOff>
    </xdr:to>
    <xdr:pic>
      <xdr:nvPicPr>
        <xdr:cNvPr id="1317" name="Imagen 1316" descr="Maquinaria | Icono Gratis">
          <a:extLst>
            <a:ext uri="{FF2B5EF4-FFF2-40B4-BE49-F238E27FC236}">
              <a16:creationId xmlns:a16="http://schemas.microsoft.com/office/drawing/2014/main" id="{78B40CD3-3E04-2B40-D02A-78FA5BEAAB8A}"/>
            </a:ext>
          </a:extLst>
        </xdr:cNvPr>
        <xdr:cNvPicPr>
          <a:picLocks noChangeAspect="1" noChangeArrowheads="1"/>
        </xdr:cNvPicPr>
      </xdr:nvPicPr>
      <xdr:blipFill rotWithShape="1">
        <a:blip xmlns:r="http://schemas.openxmlformats.org/officeDocument/2006/relationships" r:embed="rId92" cstate="print">
          <a:extLst>
            <a:ext uri="{28A0092B-C50C-407E-A947-70E740481C1C}">
              <a14:useLocalDpi xmlns:a14="http://schemas.microsoft.com/office/drawing/2010/main" val="0"/>
            </a:ext>
          </a:extLst>
        </a:blip>
        <a:srcRect t="4557" b="4948"/>
        <a:stretch/>
      </xdr:blipFill>
      <xdr:spPr bwMode="auto">
        <a:xfrm>
          <a:off x="50110379" y="3452813"/>
          <a:ext cx="260996" cy="235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362856</xdr:colOff>
      <xdr:row>11</xdr:row>
      <xdr:rowOff>183819</xdr:rowOff>
    </xdr:from>
    <xdr:to>
      <xdr:col>37</xdr:col>
      <xdr:colOff>873412</xdr:colOff>
      <xdr:row>11</xdr:row>
      <xdr:rowOff>631190</xdr:rowOff>
    </xdr:to>
    <xdr:pic>
      <xdr:nvPicPr>
        <xdr:cNvPr id="1129" name="Imagen 1128" descr="Ergonomic Hazard Glyph Icon 49293162 Vector Art at Vecteezy">
          <a:extLst>
            <a:ext uri="{FF2B5EF4-FFF2-40B4-BE49-F238E27FC236}">
              <a16:creationId xmlns:a16="http://schemas.microsoft.com/office/drawing/2014/main" id="{AE1FB857-8AF7-A63F-C9FD-6D4D2F657C57}"/>
            </a:ext>
          </a:extLst>
        </xdr:cNvPr>
        <xdr:cNvPicPr>
          <a:picLocks noChangeAspect="1" noChangeArrowheads="1"/>
        </xdr:cNvPicPr>
      </xdr:nvPicPr>
      <xdr:blipFill>
        <a:blip xmlns:r="http://schemas.openxmlformats.org/officeDocument/2006/relationships" r:embed="rId93" cstate="print">
          <a:extLst>
            <a:ext uri="{BEBA8EAE-BF5A-486C-A8C5-ECC9F3942E4B}">
              <a14:imgProps xmlns:a14="http://schemas.microsoft.com/office/drawing/2010/main">
                <a14:imgLayer r:embed="rId94">
                  <a14:imgEffect>
                    <a14:backgroundRemoval t="1939" b="99592" l="635" r="99547">
                      <a14:foregroundMark x1="49229" y1="16633" x2="49592" y2="16531"/>
                      <a14:foregroundMark x1="40163" y1="33878" x2="40163" y2="33878"/>
                      <a14:foregroundMark x1="45694" y1="13776" x2="55032" y2="17755"/>
                      <a14:foregroundMark x1="52131" y1="6122" x2="52403" y2="17449"/>
                      <a14:foregroundMark x1="55304" y1="7143" x2="55304" y2="7143"/>
                      <a14:foregroundMark x1="50680" y1="1939" x2="50680" y2="1939"/>
                      <a14:foregroundMark x1="91568" y1="69592" x2="95920" y2="74898"/>
                      <a14:foregroundMark x1="95920" y1="74898" x2="96102" y2="75000"/>
                      <a14:foregroundMark x1="84859" y1="92653" x2="77425" y2="92551"/>
                      <a14:foregroundMark x1="21034" y1="95204" x2="22937" y2="96224"/>
                      <a14:foregroundMark x1="28105" y1="99082" x2="28105" y2="99082"/>
                      <a14:foregroundMark x1="5168" y1="98776" x2="5168" y2="98776"/>
                      <a14:foregroundMark x1="635" y1="99388" x2="635" y2="99388"/>
                      <a14:foregroundMark x1="99547" y1="99592" x2="99547" y2="99592"/>
                      <a14:foregroundMark x1="21306" y1="25612" x2="21396" y2="25816"/>
                      <a14:foregroundMark x1="10698" y1="28776" x2="10698" y2="28776"/>
                      <a14:foregroundMark x1="7888" y1="39592" x2="7888" y2="39592"/>
                      <a14:foregroundMark x1="21306" y1="41837" x2="21306" y2="41837"/>
                      <a14:foregroundMark x1="23028" y1="39286" x2="23028" y2="39286"/>
                      <a14:foregroundMark x1="32638" y1="27653" x2="32638" y2="27653"/>
                      <a14:foregroundMark x1="37262" y1="24898" x2="38169" y2="24898"/>
                      <a14:foregroundMark x1="48141" y1="45714" x2="48323" y2="45714"/>
                      <a14:foregroundMark x1="54125" y1="49184" x2="54125" y2="49184"/>
                      <a14:foregroundMark x1="53218" y1="55510" x2="53218" y2="55510"/>
                    </a14:backgroundRemoval>
                  </a14:imgEffect>
                </a14:imgLayer>
              </a14:imgProps>
            </a:ext>
            <a:ext uri="{28A0092B-C50C-407E-A947-70E740481C1C}">
              <a14:useLocalDpi xmlns:a14="http://schemas.microsoft.com/office/drawing/2010/main" val="0"/>
            </a:ext>
          </a:extLst>
        </a:blip>
        <a:srcRect/>
        <a:stretch>
          <a:fillRect/>
        </a:stretch>
      </xdr:blipFill>
      <xdr:spPr bwMode="auto">
        <a:xfrm>
          <a:off x="49475570" y="3667248"/>
          <a:ext cx="510556" cy="451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94</xdr:col>
      <xdr:colOff>1269087</xdr:colOff>
      <xdr:row>11</xdr:row>
      <xdr:rowOff>108857</xdr:rowOff>
    </xdr:from>
    <xdr:to>
      <xdr:col>94</xdr:col>
      <xdr:colOff>1888307</xdr:colOff>
      <xdr:row>11</xdr:row>
      <xdr:rowOff>631190</xdr:rowOff>
    </xdr:to>
    <xdr:pic>
      <xdr:nvPicPr>
        <xdr:cNvPr id="1318" name="Imagen 1317" descr="Edgardo.Aguilar.Ocupacional: JERARQUIA DE CONTROLES DE RIESGOS Y MATRIZ ...">
          <a:extLst>
            <a:ext uri="{FF2B5EF4-FFF2-40B4-BE49-F238E27FC236}">
              <a16:creationId xmlns:a16="http://schemas.microsoft.com/office/drawing/2014/main" id="{92D61807-2C42-1F7C-B371-FFA137EEC544}"/>
            </a:ext>
          </a:extLst>
        </xdr:cNvPr>
        <xdr:cNvPicPr>
          <a:picLocks noChangeAspect="1" noChangeArrowheads="1"/>
        </xdr:cNvPicPr>
      </xdr:nvPicPr>
      <xdr:blipFill rotWithShape="1">
        <a:blip xmlns:r="http://schemas.openxmlformats.org/officeDocument/2006/relationships" r:embed="rId95" cstate="print">
          <a:extLst>
            <a:ext uri="{BEBA8EAE-BF5A-486C-A8C5-ECC9F3942E4B}">
              <a14:imgProps xmlns:a14="http://schemas.microsoft.com/office/drawing/2010/main">
                <a14:imgLayer r:embed="rId96">
                  <a14:imgEffect>
                    <a14:backgroundRemoval t="25000" b="85345" l="18182" r="73377">
                      <a14:foregroundMark x1="56169" y1="30172" x2="56169" y2="30172"/>
                      <a14:foregroundMark x1="61688" y1="31034" x2="29221" y2="26724"/>
                      <a14:foregroundMark x1="29221" y1="26724" x2="27597" y2="27155"/>
                      <a14:foregroundMark x1="56169" y1="54310" x2="41558" y2="52586"/>
                      <a14:foregroundMark x1="54545" y1="65948" x2="46104" y2="65517"/>
                      <a14:foregroundMark x1="46429" y1="64655" x2="44805" y2="68103"/>
                      <a14:foregroundMark x1="38312" y1="64224" x2="46753" y2="66810"/>
                      <a14:foregroundMark x1="47727" y1="78448" x2="47403" y2="81034"/>
                      <a14:foregroundMark x1="46753" y1="85345" x2="46753" y2="85345"/>
                      <a14:foregroundMark x1="45455" y1="81466" x2="45455" y2="81466"/>
                      <a14:foregroundMark x1="57143" y1="52155" x2="57143" y2="52155"/>
                      <a14:foregroundMark x1="57468" y1="43534" x2="57468" y2="43534"/>
                      <a14:foregroundMark x1="58766" y1="41810" x2="41558" y2="40086"/>
                      <a14:foregroundMark x1="41558" y1="40086" x2="41234" y2="40517"/>
                      <a14:foregroundMark x1="21429" y1="27155" x2="21429" y2="27155"/>
                      <a14:foregroundMark x1="69805" y1="29310" x2="69805" y2="29310"/>
                      <a14:foregroundMark x1="46753" y1="78017" x2="46753" y2="78017"/>
                      <a14:foregroundMark x1="43182" y1="77155" x2="43182" y2="77155"/>
                      <a14:foregroundMark x1="47727" y1="78879" x2="47727" y2="78879"/>
                      <a14:foregroundMark x1="48377" y1="76724" x2="48377" y2="76724"/>
                      <a14:foregroundMark x1="53247" y1="63362" x2="53247" y2="63362"/>
                      <a14:foregroundMark x1="42532" y1="53448" x2="42532" y2="53448"/>
                      <a14:foregroundMark x1="33766" y1="37500" x2="33766" y2="37500"/>
                      <a14:foregroundMark x1="30195" y1="29310" x2="30195" y2="29310"/>
                      <a14:foregroundMark x1="18831" y1="26293" x2="18831" y2="26293"/>
                      <a14:foregroundMark x1="72403" y1="25431" x2="72403" y2="25431"/>
                      <a14:foregroundMark x1="70455" y1="27155" x2="70455" y2="27155"/>
                      <a14:foregroundMark x1="73377" y1="25000" x2="73377" y2="25000"/>
                    </a14:backgroundRemoval>
                  </a14:imgEffect>
                  <a14:imgEffect>
                    <a14:saturation sat="0"/>
                  </a14:imgEffect>
                </a14:imgLayer>
              </a14:imgProps>
            </a:ext>
            <a:ext uri="{28A0092B-C50C-407E-A947-70E740481C1C}">
              <a14:useLocalDpi xmlns:a14="http://schemas.microsoft.com/office/drawing/2010/main" val="0"/>
            </a:ext>
          </a:extLst>
        </a:blip>
        <a:srcRect l="18082" t="24600" r="26332" b="13357"/>
        <a:stretch/>
      </xdr:blipFill>
      <xdr:spPr bwMode="auto">
        <a:xfrm>
          <a:off x="128096730" y="3592286"/>
          <a:ext cx="626840" cy="526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95</xdr:col>
      <xdr:colOff>1286328</xdr:colOff>
      <xdr:row>11</xdr:row>
      <xdr:rowOff>52613</xdr:rowOff>
    </xdr:from>
    <xdr:to>
      <xdr:col>95</xdr:col>
      <xdr:colOff>1868716</xdr:colOff>
      <xdr:row>11</xdr:row>
      <xdr:rowOff>549065</xdr:rowOff>
    </xdr:to>
    <xdr:pic>
      <xdr:nvPicPr>
        <xdr:cNvPr id="1319" name="Imagen 1318" descr="Edgardo.Aguilar.Ocupacional: JERARQUIA DE CONTROLES DE RIESGOS Y MATRIZ ...">
          <a:extLst>
            <a:ext uri="{FF2B5EF4-FFF2-40B4-BE49-F238E27FC236}">
              <a16:creationId xmlns:a16="http://schemas.microsoft.com/office/drawing/2014/main" id="{D6DF0F12-1FFD-4754-A792-985AEE6A9F11}"/>
            </a:ext>
          </a:extLst>
        </xdr:cNvPr>
        <xdr:cNvPicPr>
          <a:picLocks noChangeAspect="1" noChangeArrowheads="1"/>
        </xdr:cNvPicPr>
      </xdr:nvPicPr>
      <xdr:blipFill rotWithShape="1">
        <a:blip xmlns:r="http://schemas.openxmlformats.org/officeDocument/2006/relationships" r:embed="rId97" cstate="print">
          <a:extLst>
            <a:ext uri="{BEBA8EAE-BF5A-486C-A8C5-ECC9F3942E4B}">
              <a14:imgProps xmlns:a14="http://schemas.microsoft.com/office/drawing/2010/main">
                <a14:imgLayer r:embed="rId98">
                  <a14:imgEffect>
                    <a14:backgroundRemoval t="25000" b="85345" l="18182" r="73377">
                      <a14:foregroundMark x1="56169" y1="30172" x2="56169" y2="30172"/>
                      <a14:foregroundMark x1="61688" y1="31034" x2="29221" y2="26724"/>
                      <a14:foregroundMark x1="29221" y1="26724" x2="27597" y2="27155"/>
                      <a14:foregroundMark x1="56169" y1="54310" x2="41558" y2="52586"/>
                      <a14:foregroundMark x1="54545" y1="65948" x2="46104" y2="65517"/>
                      <a14:foregroundMark x1="46429" y1="64655" x2="44805" y2="68103"/>
                      <a14:foregroundMark x1="38312" y1="64224" x2="46753" y2="66810"/>
                      <a14:foregroundMark x1="47727" y1="78448" x2="47403" y2="81034"/>
                      <a14:foregroundMark x1="46753" y1="85345" x2="46753" y2="85345"/>
                      <a14:foregroundMark x1="45455" y1="81466" x2="45455" y2="81466"/>
                      <a14:foregroundMark x1="57143" y1="52155" x2="57143" y2="52155"/>
                      <a14:foregroundMark x1="57468" y1="43534" x2="57468" y2="43534"/>
                      <a14:foregroundMark x1="58766" y1="41810" x2="41558" y2="40086"/>
                      <a14:foregroundMark x1="41558" y1="40086" x2="41234" y2="40517"/>
                      <a14:foregroundMark x1="21429" y1="27155" x2="21429" y2="27155"/>
                      <a14:foregroundMark x1="69805" y1="29310" x2="69805" y2="29310"/>
                      <a14:foregroundMark x1="46753" y1="78017" x2="46753" y2="78017"/>
                      <a14:foregroundMark x1="43182" y1="77155" x2="43182" y2="77155"/>
                      <a14:foregroundMark x1="47727" y1="78879" x2="47727" y2="78879"/>
                      <a14:foregroundMark x1="48377" y1="76724" x2="48377" y2="76724"/>
                      <a14:foregroundMark x1="53247" y1="63362" x2="53247" y2="63362"/>
                      <a14:foregroundMark x1="42532" y1="53448" x2="42532" y2="53448"/>
                      <a14:foregroundMark x1="33766" y1="37500" x2="33766" y2="37500"/>
                      <a14:foregroundMark x1="30195" y1="29310" x2="30195" y2="29310"/>
                      <a14:foregroundMark x1="18831" y1="26293" x2="18831" y2="26293"/>
                      <a14:foregroundMark x1="72403" y1="25431" x2="72403" y2="25431"/>
                      <a14:foregroundMark x1="70455" y1="27155" x2="70455" y2="27155"/>
                      <a14:foregroundMark x1="73377" y1="25000" x2="73377" y2="25000"/>
                    </a14:backgroundRemoval>
                  </a14:imgEffect>
                  <a14:imgEffect>
                    <a14:saturation sat="0"/>
                  </a14:imgEffect>
                </a14:imgLayer>
              </a14:imgProps>
            </a:ext>
            <a:ext uri="{28A0092B-C50C-407E-A947-70E740481C1C}">
              <a14:useLocalDpi xmlns:a14="http://schemas.microsoft.com/office/drawing/2010/main" val="0"/>
            </a:ext>
          </a:extLst>
        </a:blip>
        <a:srcRect l="18082" t="24600" r="26332" b="13357"/>
        <a:stretch/>
      </xdr:blipFill>
      <xdr:spPr bwMode="auto">
        <a:xfrm>
          <a:off x="131279899" y="3536042"/>
          <a:ext cx="582388" cy="488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730250</xdr:colOff>
      <xdr:row>2</xdr:row>
      <xdr:rowOff>12700</xdr:rowOff>
    </xdr:from>
    <xdr:to>
      <xdr:col>2</xdr:col>
      <xdr:colOff>965200</xdr:colOff>
      <xdr:row>3</xdr:row>
      <xdr:rowOff>0</xdr:rowOff>
    </xdr:to>
    <xdr:sp macro="" textlink="">
      <xdr:nvSpPr>
        <xdr:cNvPr id="2" name="Flecha: hacia abajo 1">
          <a:extLst>
            <a:ext uri="{FF2B5EF4-FFF2-40B4-BE49-F238E27FC236}">
              <a16:creationId xmlns:a16="http://schemas.microsoft.com/office/drawing/2014/main" id="{818B41C9-F1B1-2D5F-08F6-8B22B5439958}"/>
            </a:ext>
          </a:extLst>
        </xdr:cNvPr>
        <xdr:cNvSpPr/>
      </xdr:nvSpPr>
      <xdr:spPr>
        <a:xfrm>
          <a:off x="2508250" y="38100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3</xdr:col>
      <xdr:colOff>1022350</xdr:colOff>
      <xdr:row>2</xdr:row>
      <xdr:rowOff>19050</xdr:rowOff>
    </xdr:from>
    <xdr:to>
      <xdr:col>3</xdr:col>
      <xdr:colOff>1257300</xdr:colOff>
      <xdr:row>3</xdr:row>
      <xdr:rowOff>6350</xdr:rowOff>
    </xdr:to>
    <xdr:sp macro="" textlink="">
      <xdr:nvSpPr>
        <xdr:cNvPr id="3" name="Flecha: hacia abajo 2">
          <a:extLst>
            <a:ext uri="{FF2B5EF4-FFF2-40B4-BE49-F238E27FC236}">
              <a16:creationId xmlns:a16="http://schemas.microsoft.com/office/drawing/2014/main" id="{C91493EE-DE18-475F-93A6-183DE557A401}"/>
            </a:ext>
          </a:extLst>
        </xdr:cNvPr>
        <xdr:cNvSpPr/>
      </xdr:nvSpPr>
      <xdr:spPr>
        <a:xfrm>
          <a:off x="4864100" y="38735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4</xdr:col>
      <xdr:colOff>996950</xdr:colOff>
      <xdr:row>2</xdr:row>
      <xdr:rowOff>19050</xdr:rowOff>
    </xdr:from>
    <xdr:to>
      <xdr:col>4</xdr:col>
      <xdr:colOff>1231900</xdr:colOff>
      <xdr:row>3</xdr:row>
      <xdr:rowOff>6350</xdr:rowOff>
    </xdr:to>
    <xdr:sp macro="" textlink="">
      <xdr:nvSpPr>
        <xdr:cNvPr id="4" name="Flecha: hacia abajo 3">
          <a:extLst>
            <a:ext uri="{FF2B5EF4-FFF2-40B4-BE49-F238E27FC236}">
              <a16:creationId xmlns:a16="http://schemas.microsoft.com/office/drawing/2014/main" id="{ECDEE093-4BCA-45C8-BE79-353FFC32217E}"/>
            </a:ext>
          </a:extLst>
        </xdr:cNvPr>
        <xdr:cNvSpPr/>
      </xdr:nvSpPr>
      <xdr:spPr>
        <a:xfrm>
          <a:off x="6972300" y="38735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5</xdr:col>
      <xdr:colOff>933450</xdr:colOff>
      <xdr:row>2</xdr:row>
      <xdr:rowOff>12700</xdr:rowOff>
    </xdr:from>
    <xdr:to>
      <xdr:col>5</xdr:col>
      <xdr:colOff>1168400</xdr:colOff>
      <xdr:row>3</xdr:row>
      <xdr:rowOff>0</xdr:rowOff>
    </xdr:to>
    <xdr:sp macro="" textlink="">
      <xdr:nvSpPr>
        <xdr:cNvPr id="5" name="Flecha: hacia abajo 4">
          <a:extLst>
            <a:ext uri="{FF2B5EF4-FFF2-40B4-BE49-F238E27FC236}">
              <a16:creationId xmlns:a16="http://schemas.microsoft.com/office/drawing/2014/main" id="{DBA3F10A-D5B1-4ABA-8400-2F9565F5E19B}"/>
            </a:ext>
          </a:extLst>
        </xdr:cNvPr>
        <xdr:cNvSpPr/>
      </xdr:nvSpPr>
      <xdr:spPr>
        <a:xfrm>
          <a:off x="9156700" y="38100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6</xdr:col>
      <xdr:colOff>673100</xdr:colOff>
      <xdr:row>2</xdr:row>
      <xdr:rowOff>19050</xdr:rowOff>
    </xdr:from>
    <xdr:to>
      <xdr:col>6</xdr:col>
      <xdr:colOff>908050</xdr:colOff>
      <xdr:row>3</xdr:row>
      <xdr:rowOff>6350</xdr:rowOff>
    </xdr:to>
    <xdr:sp macro="" textlink="">
      <xdr:nvSpPr>
        <xdr:cNvPr id="6" name="Flecha: hacia abajo 5">
          <a:extLst>
            <a:ext uri="{FF2B5EF4-FFF2-40B4-BE49-F238E27FC236}">
              <a16:creationId xmlns:a16="http://schemas.microsoft.com/office/drawing/2014/main" id="{D34DE746-BC20-4858-BEEE-02ABC63A0C95}"/>
            </a:ext>
          </a:extLst>
        </xdr:cNvPr>
        <xdr:cNvSpPr/>
      </xdr:nvSpPr>
      <xdr:spPr>
        <a:xfrm>
          <a:off x="10839450" y="38735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7</xdr:col>
      <xdr:colOff>635000</xdr:colOff>
      <xdr:row>2</xdr:row>
      <xdr:rowOff>12700</xdr:rowOff>
    </xdr:from>
    <xdr:to>
      <xdr:col>7</xdr:col>
      <xdr:colOff>869950</xdr:colOff>
      <xdr:row>3</xdr:row>
      <xdr:rowOff>0</xdr:rowOff>
    </xdr:to>
    <xdr:sp macro="" textlink="">
      <xdr:nvSpPr>
        <xdr:cNvPr id="7" name="Flecha: hacia abajo 6">
          <a:extLst>
            <a:ext uri="{FF2B5EF4-FFF2-40B4-BE49-F238E27FC236}">
              <a16:creationId xmlns:a16="http://schemas.microsoft.com/office/drawing/2014/main" id="{1AFECE1B-C346-4831-80AF-5BDDB4969883}"/>
            </a:ext>
          </a:extLst>
        </xdr:cNvPr>
        <xdr:cNvSpPr/>
      </xdr:nvSpPr>
      <xdr:spPr>
        <a:xfrm>
          <a:off x="12331700" y="38100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8</xdr:col>
      <xdr:colOff>609600</xdr:colOff>
      <xdr:row>2</xdr:row>
      <xdr:rowOff>25400</xdr:rowOff>
    </xdr:from>
    <xdr:to>
      <xdr:col>8</xdr:col>
      <xdr:colOff>844550</xdr:colOff>
      <xdr:row>3</xdr:row>
      <xdr:rowOff>12700</xdr:rowOff>
    </xdr:to>
    <xdr:sp macro="" textlink="">
      <xdr:nvSpPr>
        <xdr:cNvPr id="8" name="Flecha: hacia abajo 7">
          <a:extLst>
            <a:ext uri="{FF2B5EF4-FFF2-40B4-BE49-F238E27FC236}">
              <a16:creationId xmlns:a16="http://schemas.microsoft.com/office/drawing/2014/main" id="{5F57C64A-CC6A-4AEA-BFC0-A65A54626E14}"/>
            </a:ext>
          </a:extLst>
        </xdr:cNvPr>
        <xdr:cNvSpPr/>
      </xdr:nvSpPr>
      <xdr:spPr>
        <a:xfrm>
          <a:off x="13716000" y="39370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9</xdr:col>
      <xdr:colOff>539750</xdr:colOff>
      <xdr:row>2</xdr:row>
      <xdr:rowOff>12700</xdr:rowOff>
    </xdr:from>
    <xdr:to>
      <xdr:col>9</xdr:col>
      <xdr:colOff>774700</xdr:colOff>
      <xdr:row>3</xdr:row>
      <xdr:rowOff>0</xdr:rowOff>
    </xdr:to>
    <xdr:sp macro="" textlink="">
      <xdr:nvSpPr>
        <xdr:cNvPr id="9" name="Flecha: hacia abajo 8">
          <a:extLst>
            <a:ext uri="{FF2B5EF4-FFF2-40B4-BE49-F238E27FC236}">
              <a16:creationId xmlns:a16="http://schemas.microsoft.com/office/drawing/2014/main" id="{9B5AA921-AE03-41FD-8009-36FC7172F700}"/>
            </a:ext>
          </a:extLst>
        </xdr:cNvPr>
        <xdr:cNvSpPr/>
      </xdr:nvSpPr>
      <xdr:spPr>
        <a:xfrm>
          <a:off x="14782800" y="38100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10</xdr:col>
      <xdr:colOff>742950</xdr:colOff>
      <xdr:row>2</xdr:row>
      <xdr:rowOff>6350</xdr:rowOff>
    </xdr:from>
    <xdr:to>
      <xdr:col>10</xdr:col>
      <xdr:colOff>977900</xdr:colOff>
      <xdr:row>2</xdr:row>
      <xdr:rowOff>177800</xdr:rowOff>
    </xdr:to>
    <xdr:sp macro="" textlink="">
      <xdr:nvSpPr>
        <xdr:cNvPr id="10" name="Flecha: hacia abajo 9">
          <a:extLst>
            <a:ext uri="{FF2B5EF4-FFF2-40B4-BE49-F238E27FC236}">
              <a16:creationId xmlns:a16="http://schemas.microsoft.com/office/drawing/2014/main" id="{F5746343-0058-43B9-B8CD-9C197FCEC38A}"/>
            </a:ext>
          </a:extLst>
        </xdr:cNvPr>
        <xdr:cNvSpPr/>
      </xdr:nvSpPr>
      <xdr:spPr>
        <a:xfrm>
          <a:off x="16395700" y="37465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XPRFN03\SHARE\Users\m28662\AppData\Local\Microsoft\Windows\Temporary%20Internet%20Files\Content.Outlook\AYXAWWAG\Forma%202.2.3.2%20Herramienta%20RAR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31622/Desktop/North%20LAO/1-%20SEGURIDAD/4-0%20Resguardo%20de%20las%20M&#225;quinas/PDC%20MRA%20Forte/K-C_Risk_Assessment_Risk_RA1_DESENRROLLADORE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Ref-Risk Calculation"/>
      <sheetName val="Ref- Hazard considerations"/>
      <sheetName val="Ref- US&amp;EN STANDARDS"/>
      <sheetName val="Instructions"/>
      <sheetName val="Intended Use &amp; Limits"/>
      <sheetName val="Risk Analysis"/>
      <sheetName val="Data Summary"/>
      <sheetName val="Photo Gallery"/>
      <sheetName val="Sign-off"/>
      <sheetName val="Risk Lookup"/>
      <sheetName val="Modification Sheet"/>
      <sheetName val="Risk Mitigation Calc sheet"/>
      <sheetName val="Tool Versions"/>
      <sheetName val="Cálculo Nivel de Riesgo"/>
      <sheetName val="Guía SCAT"/>
      <sheetName val="TABLAS EVENFLO"/>
      <sheetName val="Ref-Risk Calculation1"/>
      <sheetName val="Photo Gallery &amp; Closure GAPS"/>
      <sheetName val="OPERACION"/>
      <sheetName val="AJUSTADOR"/>
      <sheetName val="ELECTRICO"/>
      <sheetName val="ELIMINADOS"/>
      <sheetName val="INVENTARIO"/>
      <sheetName val="CUMPLIMIENTO"/>
      <sheetName val="Evaluación de Riesgos"/>
      <sheetName val="INVENTARIO UHET"/>
      <sheetName val="INVENTARIO LLAMADAS ACTUAR"/>
      <sheetName val="Tablas"/>
      <sheetName val="SCAT"/>
      <sheetName val="GRCC English"/>
      <sheetName val="Risk Calculation"/>
      <sheetName val="GRCC Spanish (2)"/>
    </sheetNames>
    <sheetDataSet>
      <sheetData sheetId="0" refreshError="1"/>
      <sheetData sheetId="1">
        <row r="5">
          <cell r="A5">
            <v>15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
          <cell r="A3">
            <v>0</v>
          </cell>
          <cell r="B3" t="str">
            <v>Aceptable</v>
          </cell>
        </row>
        <row r="4">
          <cell r="A4">
            <v>6</v>
          </cell>
          <cell r="B4" t="str">
            <v>Bajo pero Significativo</v>
          </cell>
        </row>
        <row r="5">
          <cell r="A5">
            <v>51</v>
          </cell>
          <cell r="B5" t="str">
            <v>Alto</v>
          </cell>
          <cell r="D5">
            <v>0</v>
          </cell>
          <cell r="F5" t="str">
            <v xml:space="preserve"> </v>
          </cell>
        </row>
        <row r="6">
          <cell r="A6">
            <v>501</v>
          </cell>
          <cell r="B6" t="str">
            <v>Inaceptable</v>
          </cell>
          <cell r="D6">
            <v>1E-3</v>
          </cell>
          <cell r="F6" t="str">
            <v>PL a</v>
          </cell>
        </row>
        <row r="7">
          <cell r="D7">
            <v>6</v>
          </cell>
          <cell r="F7" t="str">
            <v>PL b</v>
          </cell>
        </row>
        <row r="8">
          <cell r="D8">
            <v>41</v>
          </cell>
          <cell r="F8" t="str">
            <v>PL c</v>
          </cell>
        </row>
        <row r="9">
          <cell r="D9">
            <v>200</v>
          </cell>
          <cell r="F9" t="str">
            <v>PL d</v>
          </cell>
        </row>
        <row r="10">
          <cell r="D10">
            <v>901</v>
          </cell>
          <cell r="F10" t="str">
            <v>PL e</v>
          </cell>
        </row>
        <row r="11">
          <cell r="D11">
            <v>10000</v>
          </cell>
          <cell r="F11" t="str">
            <v>See Guidance</v>
          </cell>
        </row>
      </sheetData>
      <sheetData sheetId="11" refreshError="1"/>
      <sheetData sheetId="12" refreshError="1"/>
      <sheetData sheetId="13" refreshError="1"/>
      <sheetData sheetId="14" refreshError="1"/>
      <sheetData sheetId="15" refreshError="1"/>
      <sheetData sheetId="16" refreshError="1"/>
      <sheetData sheetId="17"/>
      <sheetData sheetId="18"/>
      <sheetData sheetId="19">
        <row r="3">
          <cell r="A3" t="str">
            <v xml:space="preserve">FECHA DE ULTIMA REVISIÓN:     </v>
          </cell>
        </row>
      </sheetData>
      <sheetData sheetId="20"/>
      <sheetData sheetId="21"/>
      <sheetData sheetId="22"/>
      <sheetData sheetId="23"/>
      <sheetData sheetId="24"/>
      <sheetData sheetId="25"/>
      <sheetData sheetId="26"/>
      <sheetData sheetId="27"/>
      <sheetData sheetId="28"/>
      <sheetData sheetId="29" refreshError="1"/>
      <sheetData sheetId="30">
        <row r="3">
          <cell r="B3" t="str">
            <v>SENTINEL &amp; CRITICAL RISK IDENTIFICATION TOOL</v>
          </cell>
        </row>
      </sheetData>
      <sheetData sheetId="3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Ref-Risk Calculation"/>
      <sheetName val="Intended Use &amp; Limits"/>
      <sheetName val="Risk Analysis"/>
      <sheetName val="Data Summary"/>
      <sheetName val="Sign-off"/>
      <sheetName val="Instructions"/>
      <sheetName val="Ref- Hazard considerations"/>
      <sheetName val="Ref- US&amp;EN STANDARDS"/>
      <sheetName val="Modification Sheet"/>
      <sheetName val="Risk Mitigation Calc sheet"/>
      <sheetName val="Tool Versions"/>
      <sheetName val="Sheet1"/>
      <sheetName val="Sheet2"/>
    </sheetNames>
    <sheetDataSet>
      <sheetData sheetId="0" refreshError="1"/>
      <sheetData sheetId="1">
        <row r="5">
          <cell r="A5">
            <v>15</v>
          </cell>
        </row>
        <row r="6">
          <cell r="A6">
            <v>10</v>
          </cell>
        </row>
        <row r="7">
          <cell r="A7">
            <v>6</v>
          </cell>
        </row>
        <row r="8">
          <cell r="A8">
            <v>4</v>
          </cell>
        </row>
        <row r="9">
          <cell r="A9">
            <v>2</v>
          </cell>
        </row>
        <row r="10">
          <cell r="A10">
            <v>0.5</v>
          </cell>
        </row>
        <row r="11">
          <cell r="A11">
            <v>0.1</v>
          </cell>
        </row>
        <row r="14">
          <cell r="A14">
            <v>15</v>
          </cell>
        </row>
        <row r="15">
          <cell r="A15">
            <v>8</v>
          </cell>
        </row>
        <row r="16">
          <cell r="A16">
            <v>2</v>
          </cell>
        </row>
        <row r="17">
          <cell r="A17">
            <v>3.3000000000000002E-2</v>
          </cell>
        </row>
        <row r="19">
          <cell r="A19">
            <v>0.5</v>
          </cell>
        </row>
        <row r="20">
          <cell r="A20">
            <v>1</v>
          </cell>
        </row>
        <row r="21">
          <cell r="A21">
            <v>1.5</v>
          </cell>
        </row>
        <row r="22">
          <cell r="A22">
            <v>2.5</v>
          </cell>
        </row>
        <row r="23">
          <cell r="A23">
            <v>4</v>
          </cell>
        </row>
        <row r="24">
          <cell r="A24">
            <v>5</v>
          </cell>
        </row>
        <row r="26">
          <cell r="A26">
            <v>1</v>
          </cell>
        </row>
        <row r="27">
          <cell r="A27">
            <v>2</v>
          </cell>
        </row>
        <row r="28">
          <cell r="A28">
            <v>4</v>
          </cell>
        </row>
        <row r="29">
          <cell r="A29">
            <v>8</v>
          </cell>
        </row>
        <row r="30">
          <cell r="A30">
            <v>12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9555D-DE00-4509-A161-B21096D6C6C2}">
  <dimension ref="A1:CY2238"/>
  <sheetViews>
    <sheetView tabSelected="1" zoomScale="55" zoomScaleNormal="55" workbookViewId="0">
      <pane xSplit="1" ySplit="12" topLeftCell="B13" activePane="bottomRight" state="frozen"/>
      <selection pane="topRight" activeCell="B1" sqref="B1"/>
      <selection pane="bottomLeft" activeCell="A13" sqref="A13"/>
      <selection pane="bottomRight" activeCell="Q32" sqref="Q32"/>
    </sheetView>
  </sheetViews>
  <sheetFormatPr baseColWidth="10" defaultColWidth="10.85546875" defaultRowHeight="15" x14ac:dyDescent="0.25"/>
  <cols>
    <col min="1" max="1" width="2" style="50" customWidth="1"/>
    <col min="2" max="2" width="4.85546875" style="50" customWidth="1"/>
    <col min="3" max="3" width="17.42578125" style="50" customWidth="1"/>
    <col min="4" max="4" width="87.5703125" style="50" customWidth="1"/>
    <col min="5" max="5" width="14.85546875" style="50" customWidth="1"/>
    <col min="6" max="6" width="24.42578125" style="50" customWidth="1"/>
    <col min="7" max="7" width="25.28515625" style="50" customWidth="1"/>
    <col min="8" max="8" width="24.42578125" style="50" customWidth="1"/>
    <col min="9" max="14" width="14.85546875" style="50" customWidth="1"/>
    <col min="15" max="18" width="34" style="50" customWidth="1"/>
    <col min="19" max="25" width="12.5703125" style="50" customWidth="1"/>
    <col min="26" max="26" width="19.28515625" style="50" customWidth="1"/>
    <col min="27" max="27" width="18.42578125" style="50" customWidth="1"/>
    <col min="28" max="36" width="19.28515625" style="50" customWidth="1"/>
    <col min="37" max="42" width="16.42578125" style="50" customWidth="1"/>
    <col min="43" max="46" width="13.42578125" style="50" customWidth="1"/>
    <col min="47" max="47" width="16.85546875" style="50" customWidth="1"/>
    <col min="48" max="50" width="13.42578125" style="50" customWidth="1"/>
    <col min="51" max="51" width="13.85546875" style="50" customWidth="1"/>
    <col min="52" max="52" width="11.7109375" style="50" customWidth="1"/>
    <col min="53" max="53" width="12.7109375" style="50" customWidth="1"/>
    <col min="54" max="54" width="11.7109375" style="50" customWidth="1"/>
    <col min="55" max="55" width="13.28515625" style="50" customWidth="1"/>
    <col min="56" max="56" width="11.42578125" style="50" customWidth="1"/>
    <col min="57" max="59" width="11.7109375" style="50" customWidth="1"/>
    <col min="60" max="60" width="11.5703125" style="50" customWidth="1"/>
    <col min="61" max="63" width="12.85546875" style="50" customWidth="1"/>
    <col min="64" max="64" width="18.42578125" style="50" customWidth="1"/>
    <col min="65" max="65" width="11.7109375" style="50" customWidth="1"/>
    <col min="66" max="66" width="21.28515625" style="50" customWidth="1"/>
    <col min="67" max="67" width="11.5703125" style="50" customWidth="1"/>
    <col min="68" max="68" width="16.140625" style="50" customWidth="1"/>
    <col min="69" max="69" width="11.7109375" style="50" customWidth="1"/>
    <col min="70" max="70" width="15.7109375" style="50" customWidth="1"/>
    <col min="71" max="71" width="11.7109375" style="50" customWidth="1"/>
    <col min="72" max="72" width="10.7109375" style="50" customWidth="1"/>
    <col min="73" max="73" width="23.5703125" style="50" customWidth="1"/>
    <col min="74" max="74" width="17" style="50" customWidth="1"/>
    <col min="75" max="75" width="27.28515625" style="50" customWidth="1"/>
    <col min="76" max="76" width="12.140625" style="50" customWidth="1"/>
    <col min="77" max="77" width="11.28515625" style="50" customWidth="1"/>
    <col min="78" max="84" width="12.140625" style="50" customWidth="1"/>
    <col min="85" max="96" width="45.28515625" style="50" customWidth="1"/>
    <col min="97" max="101" width="13.5703125" style="50" customWidth="1"/>
    <col min="102" max="102" width="30.7109375" style="50" customWidth="1"/>
    <col min="103" max="16384" width="10.85546875" style="50"/>
  </cols>
  <sheetData>
    <row r="1" spans="1:103" x14ac:dyDescent="0.25">
      <c r="A1" s="49"/>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c r="CF1" s="49"/>
      <c r="CG1" s="49"/>
      <c r="CH1" s="49"/>
      <c r="CI1" s="49"/>
      <c r="CJ1" s="49"/>
      <c r="CK1" s="49"/>
      <c r="CL1" s="49"/>
      <c r="CM1" s="49"/>
      <c r="CN1" s="49"/>
      <c r="CO1" s="49"/>
      <c r="CP1" s="49"/>
      <c r="CQ1" s="49"/>
      <c r="CR1" s="49"/>
      <c r="CS1" s="49"/>
      <c r="CT1" s="49"/>
      <c r="CU1" s="49"/>
      <c r="CV1" s="49"/>
      <c r="CW1" s="49"/>
      <c r="CX1" s="49"/>
      <c r="CY1" s="49"/>
    </row>
    <row r="2" spans="1:103" ht="21" customHeight="1" x14ac:dyDescent="0.25">
      <c r="A2" s="49"/>
      <c r="B2" s="49"/>
      <c r="C2" s="51" t="s">
        <v>286</v>
      </c>
      <c r="D2" s="49"/>
      <c r="E2" s="52"/>
      <c r="F2" s="52"/>
      <c r="G2" s="52"/>
      <c r="H2" s="52"/>
      <c r="I2" s="49"/>
      <c r="J2" s="49"/>
      <c r="K2" s="49"/>
      <c r="L2" s="49"/>
      <c r="M2" s="49"/>
      <c r="N2" s="49"/>
      <c r="O2" s="52"/>
      <c r="P2" s="52"/>
      <c r="Q2" s="52"/>
      <c r="R2" s="52"/>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row>
    <row r="3" spans="1:103" ht="34.15" customHeight="1" x14ac:dyDescent="0.65">
      <c r="A3" s="49"/>
      <c r="B3" s="49"/>
      <c r="C3" s="53" t="s">
        <v>150</v>
      </c>
      <c r="D3" s="49"/>
      <c r="E3" s="53"/>
      <c r="F3" s="53"/>
      <c r="G3" s="53"/>
      <c r="H3" s="53"/>
      <c r="I3" s="49"/>
      <c r="J3" s="49"/>
      <c r="K3" s="49"/>
      <c r="L3" s="49"/>
      <c r="M3" s="49"/>
      <c r="N3" s="49"/>
      <c r="O3" s="53"/>
      <c r="P3" s="53"/>
      <c r="Q3" s="53"/>
      <c r="R3" s="53"/>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c r="BD3" s="49"/>
      <c r="BE3" s="49"/>
      <c r="BF3" s="49"/>
      <c r="BG3" s="49"/>
      <c r="BH3" s="49"/>
      <c r="BI3" s="49"/>
      <c r="BJ3" s="49"/>
      <c r="BK3" s="49"/>
      <c r="BL3" s="49"/>
      <c r="BM3" s="49"/>
      <c r="BN3" s="49"/>
      <c r="BO3" s="49"/>
      <c r="BP3" s="49"/>
      <c r="BQ3" s="49"/>
      <c r="BR3" s="49"/>
      <c r="BS3" s="49"/>
      <c r="BT3" s="49"/>
      <c r="BU3" s="49"/>
      <c r="BV3" s="49"/>
      <c r="BW3" s="49"/>
      <c r="BX3" s="49"/>
      <c r="BY3" s="49"/>
      <c r="BZ3" s="49"/>
      <c r="CA3" s="49"/>
      <c r="CB3" s="49"/>
      <c r="CC3" s="49"/>
      <c r="CD3" s="49"/>
      <c r="CE3" s="49"/>
      <c r="CF3" s="49"/>
      <c r="CG3" s="49"/>
      <c r="CH3" s="49"/>
      <c r="CI3" s="49"/>
      <c r="CJ3" s="49"/>
      <c r="CK3" s="49"/>
      <c r="CL3" s="49"/>
      <c r="CM3" s="49"/>
      <c r="CN3" s="49"/>
      <c r="CO3" s="49"/>
      <c r="CP3" s="49"/>
      <c r="CQ3" s="49"/>
      <c r="CR3" s="49"/>
      <c r="CS3" s="49"/>
      <c r="CT3" s="49"/>
      <c r="CU3" s="49"/>
      <c r="CV3" s="49"/>
      <c r="CW3" s="49"/>
      <c r="CX3" s="49"/>
      <c r="CY3" s="49"/>
    </row>
    <row r="4" spans="1:103" ht="18.399999999999999" customHeight="1" thickBot="1" x14ac:dyDescent="0.3">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c r="CP4" s="49"/>
      <c r="CQ4" s="49"/>
      <c r="CR4" s="49"/>
      <c r="CS4" s="49"/>
      <c r="CT4" s="49"/>
      <c r="CU4" s="49"/>
      <c r="CV4" s="49"/>
      <c r="CW4" s="49"/>
      <c r="CX4" s="49"/>
      <c r="CY4" s="49"/>
    </row>
    <row r="5" spans="1:103" ht="51.4" customHeight="1" thickBot="1" x14ac:dyDescent="0.3">
      <c r="A5" s="49"/>
      <c r="B5" s="223" t="s">
        <v>8</v>
      </c>
      <c r="C5" s="224"/>
      <c r="D5" s="54" t="s">
        <v>134</v>
      </c>
      <c r="E5" s="55"/>
      <c r="F5" s="255" t="s">
        <v>274</v>
      </c>
      <c r="G5" s="255" t="s">
        <v>296</v>
      </c>
      <c r="H5" s="255" t="s">
        <v>275</v>
      </c>
      <c r="I5" s="258" t="s">
        <v>270</v>
      </c>
      <c r="J5" s="259"/>
      <c r="K5" s="49"/>
      <c r="L5" s="49"/>
      <c r="M5" s="49"/>
      <c r="N5" s="49"/>
      <c r="O5" s="56"/>
      <c r="P5" s="56"/>
      <c r="Q5" s="56"/>
      <c r="R5" s="56"/>
      <c r="S5" s="49"/>
      <c r="T5" s="49"/>
      <c r="U5" s="49"/>
      <c r="V5" s="49"/>
      <c r="W5" s="49"/>
      <c r="X5" s="49"/>
      <c r="Y5" s="49"/>
      <c r="Z5" s="49"/>
      <c r="AA5" s="49"/>
      <c r="AB5" s="49"/>
      <c r="AD5" s="49"/>
      <c r="AE5" s="49"/>
      <c r="AF5" s="49"/>
      <c r="AG5" s="49"/>
      <c r="AH5" s="49"/>
      <c r="AI5" s="49"/>
      <c r="AJ5" s="49"/>
      <c r="AK5" s="49"/>
      <c r="AL5" s="49"/>
      <c r="AM5" s="49"/>
      <c r="AN5" s="49"/>
      <c r="AO5" s="49"/>
      <c r="AP5" s="49"/>
      <c r="AQ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c r="CP5" s="49"/>
      <c r="CQ5" s="49"/>
      <c r="CR5" s="49"/>
      <c r="CS5" s="49"/>
      <c r="CT5" s="49"/>
      <c r="CU5" s="49"/>
      <c r="CV5" s="49"/>
      <c r="CW5" s="49"/>
      <c r="CX5" s="49"/>
      <c r="CY5" s="49"/>
    </row>
    <row r="6" spans="1:103" ht="15.4" customHeight="1" thickBot="1" x14ac:dyDescent="0.3">
      <c r="A6" s="49"/>
      <c r="B6" s="57"/>
      <c r="C6" s="57"/>
      <c r="D6" s="49"/>
      <c r="E6" s="49"/>
      <c r="F6" s="256"/>
      <c r="G6" s="256"/>
      <c r="H6" s="256"/>
      <c r="I6" s="260"/>
      <c r="J6" s="261"/>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c r="CR6" s="49"/>
      <c r="CS6" s="49"/>
      <c r="CT6" s="49"/>
      <c r="CU6" s="49"/>
      <c r="CV6" s="49"/>
      <c r="CW6" s="49"/>
      <c r="CX6" s="49"/>
      <c r="CY6" s="49"/>
    </row>
    <row r="7" spans="1:103" ht="17.649999999999999" customHeight="1" thickBot="1" x14ac:dyDescent="0.3">
      <c r="A7" s="49"/>
      <c r="B7" s="57"/>
      <c r="C7" s="57"/>
      <c r="D7" s="49"/>
      <c r="E7" s="49"/>
      <c r="F7" s="257"/>
      <c r="G7" s="257"/>
      <c r="H7" s="257"/>
      <c r="I7" s="184" t="s">
        <v>271</v>
      </c>
      <c r="J7" s="183" t="s">
        <v>272</v>
      </c>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49"/>
      <c r="CO7" s="49"/>
      <c r="CP7" s="49"/>
      <c r="CQ7" s="49"/>
      <c r="CR7" s="49"/>
      <c r="CS7" s="49"/>
      <c r="CT7" s="49"/>
      <c r="CU7" s="49"/>
      <c r="CV7" s="49"/>
      <c r="CW7" s="49"/>
      <c r="CX7" s="49"/>
      <c r="CY7" s="49"/>
    </row>
    <row r="8" spans="1:103" ht="52.15" customHeight="1" thickBot="1" x14ac:dyDescent="0.3">
      <c r="A8" s="49"/>
      <c r="B8" s="223" t="s">
        <v>133</v>
      </c>
      <c r="C8" s="224"/>
      <c r="D8" s="65">
        <f ca="1">+TODAY()</f>
        <v>46192</v>
      </c>
      <c r="E8" s="55"/>
      <c r="F8" s="188">
        <f>COUNTIF(BV13:BV212,"Centinela")</f>
        <v>0</v>
      </c>
      <c r="G8" s="189">
        <f>COUNTIF(Z13:Z212,"Si")</f>
        <v>0</v>
      </c>
      <c r="H8" s="190">
        <f>COUNTIF(AY13:AY212,"Si")</f>
        <v>0</v>
      </c>
      <c r="I8" s="191">
        <f>COUNTIF(BT13:BT212,"&gt;500")</f>
        <v>0</v>
      </c>
      <c r="J8" s="192">
        <f>COUNTIF(BU13:BU212,"RIESGO ALTO")</f>
        <v>0</v>
      </c>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c r="AP8" s="49"/>
      <c r="AQ8" s="49"/>
      <c r="AR8" s="49"/>
      <c r="AS8" s="49"/>
      <c r="AT8" s="49"/>
      <c r="AU8" s="49"/>
      <c r="AV8" s="49"/>
      <c r="AW8" s="49"/>
      <c r="AX8" s="49"/>
      <c r="AY8" s="49"/>
      <c r="AZ8" s="49"/>
      <c r="BA8" s="49"/>
      <c r="BB8" s="49"/>
      <c r="BC8" s="49"/>
      <c r="BD8" s="49"/>
      <c r="BE8" s="49"/>
      <c r="BF8" s="49"/>
      <c r="BG8" s="49"/>
      <c r="BH8" s="49"/>
      <c r="BI8" s="49"/>
      <c r="BK8" s="49"/>
      <c r="BL8" s="49"/>
      <c r="BM8" s="49"/>
      <c r="BN8" s="49"/>
      <c r="BO8" s="49"/>
      <c r="BP8" s="49"/>
      <c r="BQ8" s="49"/>
      <c r="BR8" s="49"/>
      <c r="BS8" s="49"/>
      <c r="BT8" s="49"/>
      <c r="BU8" s="49"/>
      <c r="BV8" s="49"/>
      <c r="BW8" s="49"/>
      <c r="BX8" s="49"/>
      <c r="BY8" s="49"/>
      <c r="BZ8" s="49"/>
      <c r="CA8" s="49"/>
      <c r="CB8" s="49"/>
      <c r="CC8" s="49"/>
      <c r="CD8" s="49"/>
      <c r="CE8" s="49"/>
      <c r="CF8" s="49"/>
      <c r="CG8" s="49"/>
      <c r="CH8" s="49"/>
      <c r="CI8" s="49"/>
      <c r="CJ8" s="49"/>
      <c r="CK8" s="49"/>
      <c r="CL8" s="49"/>
      <c r="CM8" s="49"/>
      <c r="CN8" s="49"/>
      <c r="CO8" s="49"/>
      <c r="CP8" s="49"/>
      <c r="CQ8" s="49"/>
      <c r="CR8" s="49"/>
      <c r="CS8" s="49"/>
      <c r="CT8" s="49"/>
      <c r="CU8" s="49"/>
      <c r="CV8" s="49"/>
      <c r="CW8" s="49"/>
      <c r="CX8" s="49"/>
      <c r="CY8" s="49"/>
    </row>
    <row r="9" spans="1:103" ht="9.4" customHeight="1" thickBot="1" x14ac:dyDescent="0.3">
      <c r="A9" s="49"/>
      <c r="B9" s="58"/>
      <c r="C9" s="59"/>
      <c r="D9" s="60"/>
      <c r="E9" s="55"/>
      <c r="F9" s="55"/>
      <c r="G9" s="55"/>
      <c r="H9" s="55"/>
      <c r="I9" s="66"/>
      <c r="J9" s="66"/>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c r="BM9" s="49"/>
      <c r="BN9" s="49"/>
      <c r="BO9" s="49"/>
      <c r="BP9" s="49"/>
      <c r="BQ9" s="49"/>
      <c r="BR9" s="49"/>
      <c r="BS9" s="49"/>
      <c r="BT9" s="49"/>
      <c r="BU9" s="49"/>
      <c r="BV9" s="49"/>
      <c r="BW9" s="49"/>
      <c r="BX9" s="49"/>
      <c r="BY9" s="49"/>
      <c r="BZ9" s="49"/>
      <c r="CA9" s="49"/>
      <c r="CB9" s="49"/>
      <c r="CC9" s="49"/>
      <c r="CD9" s="49"/>
      <c r="CE9" s="49"/>
      <c r="CF9" s="49"/>
      <c r="CG9" s="49"/>
      <c r="CH9" s="49"/>
      <c r="CI9" s="49"/>
      <c r="CJ9" s="49"/>
      <c r="CK9" s="49"/>
      <c r="CL9" s="49"/>
      <c r="CM9" s="49"/>
      <c r="CN9" s="49"/>
      <c r="CO9" s="49"/>
      <c r="CP9" s="49"/>
      <c r="CQ9" s="49"/>
      <c r="CR9" s="49"/>
      <c r="CS9" s="49"/>
      <c r="CT9" s="49"/>
      <c r="CU9" s="49"/>
      <c r="CV9" s="49"/>
      <c r="CW9" s="49"/>
      <c r="CX9" s="49"/>
      <c r="CY9" s="49"/>
    </row>
    <row r="10" spans="1:103" ht="18" customHeight="1" thickTop="1" thickBot="1" x14ac:dyDescent="0.35">
      <c r="A10" s="49"/>
      <c r="B10" s="211" t="s">
        <v>4</v>
      </c>
      <c r="C10" s="212"/>
      <c r="D10" s="212"/>
      <c r="E10" s="213"/>
      <c r="F10" s="217" t="s">
        <v>5</v>
      </c>
      <c r="G10" s="218"/>
      <c r="H10" s="219"/>
      <c r="I10" s="239" t="s">
        <v>15</v>
      </c>
      <c r="J10" s="240"/>
      <c r="K10" s="240"/>
      <c r="L10" s="240"/>
      <c r="M10" s="240"/>
      <c r="N10" s="241"/>
      <c r="O10" s="233" t="s">
        <v>16</v>
      </c>
      <c r="P10" s="234"/>
      <c r="Q10" s="234"/>
      <c r="R10" s="235"/>
      <c r="S10" s="196" t="s">
        <v>178</v>
      </c>
      <c r="T10" s="196"/>
      <c r="U10" s="196"/>
      <c r="V10" s="196"/>
      <c r="W10" s="196"/>
      <c r="X10" s="196"/>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6"/>
      <c r="BK10" s="196"/>
      <c r="BL10" s="227" t="s">
        <v>12</v>
      </c>
      <c r="BM10" s="228"/>
      <c r="BN10" s="228"/>
      <c r="BO10" s="228"/>
      <c r="BP10" s="228"/>
      <c r="BQ10" s="228"/>
      <c r="BR10" s="228"/>
      <c r="BS10" s="228"/>
      <c r="BT10" s="228"/>
      <c r="BU10" s="228"/>
      <c r="BV10" s="228"/>
      <c r="BW10" s="229"/>
      <c r="BX10" s="196"/>
      <c r="BY10" s="196"/>
      <c r="BZ10" s="196"/>
      <c r="CA10" s="196"/>
      <c r="CB10" s="196"/>
      <c r="CC10" s="196"/>
      <c r="CD10" s="196"/>
      <c r="CE10" s="196"/>
      <c r="CF10" s="196"/>
      <c r="CG10" s="196"/>
      <c r="CH10" s="196"/>
      <c r="CI10" s="196"/>
      <c r="CJ10" s="196"/>
      <c r="CK10" s="196"/>
      <c r="CL10" s="196"/>
      <c r="CM10" s="196"/>
      <c r="CN10" s="196"/>
      <c r="CO10" s="196"/>
      <c r="CP10" s="197"/>
      <c r="CQ10" s="245" t="s">
        <v>288</v>
      </c>
      <c r="CR10" s="247" t="s">
        <v>289</v>
      </c>
      <c r="CS10" s="249" t="s">
        <v>120</v>
      </c>
      <c r="CT10" s="250"/>
      <c r="CU10" s="250"/>
      <c r="CV10" s="250"/>
      <c r="CW10" s="251"/>
      <c r="CX10" s="49"/>
      <c r="CY10" s="49"/>
    </row>
    <row r="11" spans="1:103" ht="22.15" customHeight="1" thickTop="1" thickBot="1" x14ac:dyDescent="0.3">
      <c r="A11" s="49"/>
      <c r="B11" s="214"/>
      <c r="C11" s="215"/>
      <c r="D11" s="215"/>
      <c r="E11" s="216"/>
      <c r="F11" s="220"/>
      <c r="G11" s="221"/>
      <c r="H11" s="222"/>
      <c r="I11" s="242"/>
      <c r="J11" s="243"/>
      <c r="K11" s="243"/>
      <c r="L11" s="243"/>
      <c r="M11" s="243"/>
      <c r="N11" s="244"/>
      <c r="O11" s="236"/>
      <c r="P11" s="237"/>
      <c r="Q11" s="237"/>
      <c r="R11" s="238"/>
      <c r="S11" s="274" t="s">
        <v>33</v>
      </c>
      <c r="T11" s="275"/>
      <c r="U11" s="275"/>
      <c r="V11" s="275"/>
      <c r="W11" s="275"/>
      <c r="X11" s="275"/>
      <c r="Y11" s="276"/>
      <c r="Z11" s="272" t="s">
        <v>24</v>
      </c>
      <c r="AA11" s="273"/>
      <c r="AB11" s="277" t="s">
        <v>27</v>
      </c>
      <c r="AC11" s="278"/>
      <c r="AD11" s="278"/>
      <c r="AE11" s="278"/>
      <c r="AF11" s="278"/>
      <c r="AG11" s="279"/>
      <c r="AH11" s="280" t="s">
        <v>29</v>
      </c>
      <c r="AI11" s="281"/>
      <c r="AJ11" s="281"/>
      <c r="AK11" s="282"/>
      <c r="AL11" s="283" t="s">
        <v>189</v>
      </c>
      <c r="AM11" s="284"/>
      <c r="AN11" s="284"/>
      <c r="AO11" s="284"/>
      <c r="AP11" s="285"/>
      <c r="AQ11" s="262" t="s">
        <v>32</v>
      </c>
      <c r="AR11" s="262"/>
      <c r="AS11" s="262"/>
      <c r="AT11" s="262"/>
      <c r="AU11" s="262"/>
      <c r="AV11" s="262"/>
      <c r="AW11" s="262"/>
      <c r="AX11" s="263"/>
      <c r="AY11" s="266" t="s">
        <v>26</v>
      </c>
      <c r="AZ11" s="267"/>
      <c r="BA11" s="267"/>
      <c r="BB11" s="267"/>
      <c r="BC11" s="267"/>
      <c r="BD11" s="267"/>
      <c r="BE11" s="267"/>
      <c r="BF11" s="267"/>
      <c r="BG11" s="267"/>
      <c r="BH11" s="267"/>
      <c r="BI11" s="267"/>
      <c r="BJ11" s="267"/>
      <c r="BK11" s="268"/>
      <c r="BL11" s="230"/>
      <c r="BM11" s="231"/>
      <c r="BN11" s="231"/>
      <c r="BO11" s="231"/>
      <c r="BP11" s="231"/>
      <c r="BQ11" s="231"/>
      <c r="BR11" s="231"/>
      <c r="BS11" s="231"/>
      <c r="BT11" s="231"/>
      <c r="BU11" s="231"/>
      <c r="BV11" s="231"/>
      <c r="BW11" s="232"/>
      <c r="BX11" s="269" t="s">
        <v>22</v>
      </c>
      <c r="BY11" s="270"/>
      <c r="BZ11" s="270"/>
      <c r="CA11" s="270"/>
      <c r="CB11" s="270"/>
      <c r="CC11" s="270"/>
      <c r="CD11" s="270"/>
      <c r="CE11" s="270"/>
      <c r="CF11" s="271"/>
      <c r="CG11" s="264" t="s">
        <v>39</v>
      </c>
      <c r="CH11" s="264"/>
      <c r="CI11" s="264"/>
      <c r="CJ11" s="264"/>
      <c r="CK11" s="264"/>
      <c r="CL11" s="264"/>
      <c r="CM11" s="264"/>
      <c r="CN11" s="264"/>
      <c r="CO11" s="264"/>
      <c r="CP11" s="265"/>
      <c r="CQ11" s="246"/>
      <c r="CR11" s="248"/>
      <c r="CS11" s="252"/>
      <c r="CT11" s="253"/>
      <c r="CU11" s="253"/>
      <c r="CV11" s="253"/>
      <c r="CW11" s="254"/>
      <c r="CX11" s="49"/>
      <c r="CY11" s="49"/>
    </row>
    <row r="12" spans="1:103" ht="85.9" customHeight="1" thickTop="1" thickBot="1" x14ac:dyDescent="0.3">
      <c r="A12" s="49"/>
      <c r="B12" s="61" t="s">
        <v>124</v>
      </c>
      <c r="C12" s="61">
        <v>0</v>
      </c>
      <c r="D12" s="62" t="s">
        <v>13</v>
      </c>
      <c r="E12" s="62" t="s">
        <v>14</v>
      </c>
      <c r="F12" s="63" t="s">
        <v>6</v>
      </c>
      <c r="G12" s="63" t="s">
        <v>11</v>
      </c>
      <c r="H12" s="64" t="s">
        <v>269</v>
      </c>
      <c r="I12" s="117" t="s">
        <v>285</v>
      </c>
      <c r="J12" s="116" t="s">
        <v>142</v>
      </c>
      <c r="K12" s="116" t="s">
        <v>143</v>
      </c>
      <c r="L12" s="116" t="s">
        <v>144</v>
      </c>
      <c r="M12" s="116" t="s">
        <v>145</v>
      </c>
      <c r="N12" s="117" t="s">
        <v>141</v>
      </c>
      <c r="O12" s="112" t="s">
        <v>17</v>
      </c>
      <c r="P12" s="113" t="s">
        <v>18</v>
      </c>
      <c r="Q12" s="114" t="s">
        <v>19</v>
      </c>
      <c r="R12" s="115" t="s">
        <v>20</v>
      </c>
      <c r="S12" s="121" t="s">
        <v>179</v>
      </c>
      <c r="T12" s="122" t="s">
        <v>180</v>
      </c>
      <c r="U12" s="122" t="s">
        <v>181</v>
      </c>
      <c r="V12" s="122" t="s">
        <v>182</v>
      </c>
      <c r="W12" s="123" t="s">
        <v>183</v>
      </c>
      <c r="X12" s="122" t="s">
        <v>185</v>
      </c>
      <c r="Y12" s="124" t="s">
        <v>186</v>
      </c>
      <c r="Z12" s="121" t="s">
        <v>294</v>
      </c>
      <c r="AA12" s="124" t="s">
        <v>184</v>
      </c>
      <c r="AB12" s="121" t="s">
        <v>295</v>
      </c>
      <c r="AC12" s="122" t="s">
        <v>28</v>
      </c>
      <c r="AD12" s="122" t="s">
        <v>188</v>
      </c>
      <c r="AE12" s="122" t="s">
        <v>187</v>
      </c>
      <c r="AF12" s="122" t="s">
        <v>34</v>
      </c>
      <c r="AG12" s="124" t="s">
        <v>273</v>
      </c>
      <c r="AH12" s="148" t="s">
        <v>30</v>
      </c>
      <c r="AI12" s="149" t="s">
        <v>118</v>
      </c>
      <c r="AJ12" s="149" t="s">
        <v>31</v>
      </c>
      <c r="AK12" s="151" t="s">
        <v>119</v>
      </c>
      <c r="AL12" s="198" t="s">
        <v>287</v>
      </c>
      <c r="AM12" s="122" t="s">
        <v>190</v>
      </c>
      <c r="AN12" s="122" t="s">
        <v>191</v>
      </c>
      <c r="AO12" s="122" t="s">
        <v>192</v>
      </c>
      <c r="AP12" s="124" t="s">
        <v>193</v>
      </c>
      <c r="AQ12" s="121" t="s">
        <v>194</v>
      </c>
      <c r="AR12" s="122" t="s">
        <v>195</v>
      </c>
      <c r="AS12" s="122" t="s">
        <v>268</v>
      </c>
      <c r="AT12" s="122" t="s">
        <v>196</v>
      </c>
      <c r="AU12" s="122" t="s">
        <v>197</v>
      </c>
      <c r="AV12" s="122" t="s">
        <v>198</v>
      </c>
      <c r="AW12" s="122" t="s">
        <v>199</v>
      </c>
      <c r="AX12" s="124" t="s">
        <v>200</v>
      </c>
      <c r="AY12" s="148" t="s">
        <v>35</v>
      </c>
      <c r="AZ12" s="157" t="s">
        <v>276</v>
      </c>
      <c r="BA12" s="157" t="s">
        <v>277</v>
      </c>
      <c r="BB12" s="157" t="s">
        <v>278</v>
      </c>
      <c r="BC12" s="157" t="s">
        <v>279</v>
      </c>
      <c r="BD12" s="157" t="s">
        <v>280</v>
      </c>
      <c r="BE12" s="157" t="s">
        <v>281</v>
      </c>
      <c r="BF12" s="157" t="s">
        <v>282</v>
      </c>
      <c r="BG12" s="157" t="s">
        <v>283</v>
      </c>
      <c r="BH12" s="157" t="s">
        <v>284</v>
      </c>
      <c r="BI12" s="149" t="s">
        <v>36</v>
      </c>
      <c r="BJ12" s="149" t="s">
        <v>37</v>
      </c>
      <c r="BK12" s="151" t="s">
        <v>38</v>
      </c>
      <c r="BL12" s="226" t="s">
        <v>0</v>
      </c>
      <c r="BM12" s="226"/>
      <c r="BN12" s="226" t="s">
        <v>1</v>
      </c>
      <c r="BO12" s="226"/>
      <c r="BP12" s="226" t="s">
        <v>2</v>
      </c>
      <c r="BQ12" s="226"/>
      <c r="BR12" s="226" t="s">
        <v>3</v>
      </c>
      <c r="BS12" s="226"/>
      <c r="BT12" s="225" t="s">
        <v>9</v>
      </c>
      <c r="BU12" s="225"/>
      <c r="BV12" s="111" t="s">
        <v>10</v>
      </c>
      <c r="BW12" s="111" t="s">
        <v>21</v>
      </c>
      <c r="BX12" s="205" t="s">
        <v>201</v>
      </c>
      <c r="BY12" s="206" t="s">
        <v>202</v>
      </c>
      <c r="BZ12" s="206" t="s">
        <v>203</v>
      </c>
      <c r="CA12" s="206" t="s">
        <v>204</v>
      </c>
      <c r="CB12" s="206" t="s">
        <v>205</v>
      </c>
      <c r="CC12" s="206" t="s">
        <v>206</v>
      </c>
      <c r="CD12" s="206" t="s">
        <v>207</v>
      </c>
      <c r="CE12" s="206" t="s">
        <v>208</v>
      </c>
      <c r="CF12" s="207" t="s">
        <v>209</v>
      </c>
      <c r="CG12" s="148" t="s">
        <v>109</v>
      </c>
      <c r="CH12" s="149" t="s">
        <v>110</v>
      </c>
      <c r="CI12" s="149" t="s">
        <v>111</v>
      </c>
      <c r="CJ12" s="149" t="s">
        <v>112</v>
      </c>
      <c r="CK12" s="149" t="s">
        <v>115</v>
      </c>
      <c r="CL12" s="149" t="s">
        <v>113</v>
      </c>
      <c r="CM12" s="149" t="s">
        <v>114</v>
      </c>
      <c r="CN12" s="149" t="s">
        <v>116</v>
      </c>
      <c r="CO12" s="149" t="s">
        <v>264</v>
      </c>
      <c r="CP12" s="151" t="s">
        <v>117</v>
      </c>
      <c r="CQ12" s="210" t="s">
        <v>290</v>
      </c>
      <c r="CR12" s="198" t="s">
        <v>291</v>
      </c>
      <c r="CS12" s="177" t="s">
        <v>214</v>
      </c>
      <c r="CT12" s="122" t="s">
        <v>265</v>
      </c>
      <c r="CU12" s="122" t="s">
        <v>266</v>
      </c>
      <c r="CV12" s="122" t="s">
        <v>121</v>
      </c>
      <c r="CW12" s="124" t="s">
        <v>267</v>
      </c>
      <c r="CX12" s="49"/>
      <c r="CY12" s="49"/>
    </row>
    <row r="13" spans="1:103" ht="121.5" thickTop="1" thickBot="1" x14ac:dyDescent="0.3">
      <c r="A13" s="49"/>
      <c r="B13" s="185">
        <v>1</v>
      </c>
      <c r="C13" s="76" t="s">
        <v>297</v>
      </c>
      <c r="D13" s="77" t="s">
        <v>298</v>
      </c>
      <c r="E13" s="79" t="s">
        <v>122</v>
      </c>
      <c r="F13" s="78"/>
      <c r="G13" s="75"/>
      <c r="H13" s="79"/>
      <c r="I13" s="78"/>
      <c r="J13" s="75"/>
      <c r="K13" s="75"/>
      <c r="L13" s="75"/>
      <c r="M13" s="75"/>
      <c r="N13" s="79"/>
      <c r="O13" s="94"/>
      <c r="P13" s="92"/>
      <c r="Q13" s="92"/>
      <c r="R13" s="95"/>
      <c r="S13" s="130"/>
      <c r="T13" s="131"/>
      <c r="U13" s="131"/>
      <c r="V13" s="131"/>
      <c r="W13" s="131"/>
      <c r="X13" s="131"/>
      <c r="Y13" s="132"/>
      <c r="Z13" s="136"/>
      <c r="AA13" s="128"/>
      <c r="AB13" s="130"/>
      <c r="AC13" s="131"/>
      <c r="AD13" s="131"/>
      <c r="AE13" s="131"/>
      <c r="AF13" s="131"/>
      <c r="AG13" s="132"/>
      <c r="AH13" s="125"/>
      <c r="AI13" s="126"/>
      <c r="AJ13" s="126"/>
      <c r="AK13" s="128"/>
      <c r="AL13" s="199"/>
      <c r="AM13" s="126"/>
      <c r="AN13" s="126"/>
      <c r="AO13" s="126"/>
      <c r="AP13" s="128"/>
      <c r="AQ13" s="130"/>
      <c r="AR13" s="131"/>
      <c r="AS13" s="131"/>
      <c r="AT13" s="131"/>
      <c r="AU13" s="131"/>
      <c r="AV13" s="131"/>
      <c r="AW13" s="131"/>
      <c r="AX13" s="132"/>
      <c r="AY13" s="125"/>
      <c r="AZ13" s="156"/>
      <c r="BA13" s="156"/>
      <c r="BB13" s="156"/>
      <c r="BC13" s="156"/>
      <c r="BD13" s="156"/>
      <c r="BE13" s="156"/>
      <c r="BF13" s="156"/>
      <c r="BG13" s="156"/>
      <c r="BH13" s="156"/>
      <c r="BI13" s="126"/>
      <c r="BJ13" s="126"/>
      <c r="BK13" s="128"/>
      <c r="BL13" s="94"/>
      <c r="BM13" s="98" t="b">
        <f>IF(BL13="Fatalidad","15",IF(BL13="Mayor Irreversible Severo","10",IF(BL13="Mayor Irreversible","6",IF(BL13="Menor Irreversible","4",IF(BL13="Mayor Reversible","2",IF(BL13="Menor Reversible","0.5",IF(BL13="Bajo","0.1")))))))</f>
        <v>0</v>
      </c>
      <c r="BN13" s="92"/>
      <c r="BO13" s="100" t="b">
        <f>IF(BN13="100% Posibilidad de Lesión y Acceso Libre al Peligro por ausencia de controles","15", IF(BN13="60% Posibilidad de Lesión y Acceso posible al Peligro depende de Controles Administrativos","8", IF(BN13="25% Posibilidad de Lesión y Acceso al Peligro por deficiencias en Controles Administrativos y de ingeniería","2", IF(BN13="Casi imposible accesar al peligro, solo bajo condiciones extremas","0.033"))))</f>
        <v>0</v>
      </c>
      <c r="BP13" s="75"/>
      <c r="BQ13" s="98" t="b">
        <f>IF(BP13="Anual","0.5",IF(BP13="Mensual","1",IF(BP13="Semanal","1.5",IF(BP13="Diario","2.5",IF(BP13="Cada hora","4",IF(BP13="Constantemente","5"))))))</f>
        <v>0</v>
      </c>
      <c r="BR13" s="75"/>
      <c r="BS13" s="98" t="b">
        <f>IF(BR13="1 a 2 Personas","1",IF(BR13="3 a 7 Personas","2",IF(BR13="8 a 15 Personas","4",IF(BR13="15 a 50 Personas","8",IF(BR13="Más de 50 Personas","12")))))</f>
        <v>0</v>
      </c>
      <c r="BT13" s="118">
        <f>BM13*BO13*BQ13*BS13</f>
        <v>0</v>
      </c>
      <c r="BU13" s="93" t="str">
        <f>IF(BT13&lt;=5,"RIESGO ACEPTABLE",IF(BT13&lt;=50,"RIESGO BAJO",IF(BT13&lt;=500,"RIESGO ALTO",IF(BT13&gt;500,"RIESGO INACEPTABLE",IF(BT13=0,"Falso")))))</f>
        <v>RIESGO ACEPTABLE</v>
      </c>
      <c r="BV13" s="96" t="b">
        <f>IF(BL13="Fatalidad","CENTINELA",IF(BL13="Mayor Irreversible Severo","A",IF(BL13="Mayor Irreversible","A",IF(BL13="Menor Irreversible","B",IF(BL13="Mayor Reversible","B",IF(BL13="Menor Reversible","C",IF(BL13="Bajo","C")))))))</f>
        <v>0</v>
      </c>
      <c r="BW13" s="95"/>
      <c r="BX13" s="158" t="s">
        <v>212</v>
      </c>
      <c r="BY13" s="156" t="s">
        <v>213</v>
      </c>
      <c r="BZ13" s="156" t="s">
        <v>212</v>
      </c>
      <c r="CA13" s="156" t="s">
        <v>212</v>
      </c>
      <c r="CB13" s="156" t="s">
        <v>212</v>
      </c>
      <c r="CC13" s="156" t="s">
        <v>213</v>
      </c>
      <c r="CD13" s="156" t="s">
        <v>213</v>
      </c>
      <c r="CE13" s="156" t="s">
        <v>213</v>
      </c>
      <c r="CF13" s="159" t="s">
        <v>213</v>
      </c>
      <c r="CG13" s="165" t="s">
        <v>225</v>
      </c>
      <c r="CH13" s="166" t="s">
        <v>234</v>
      </c>
      <c r="CI13" s="166" t="s">
        <v>228</v>
      </c>
      <c r="CJ13" s="166" t="s">
        <v>236</v>
      </c>
      <c r="CK13" s="166" t="s">
        <v>240</v>
      </c>
      <c r="CL13" s="167" t="s">
        <v>237</v>
      </c>
      <c r="CM13" s="166" t="s">
        <v>244</v>
      </c>
      <c r="CN13" s="166" t="s">
        <v>249</v>
      </c>
      <c r="CO13" s="166" t="s">
        <v>257</v>
      </c>
      <c r="CP13" s="168" t="s">
        <v>260</v>
      </c>
      <c r="CQ13" s="169" t="s">
        <v>292</v>
      </c>
      <c r="CR13" s="208" t="s">
        <v>293</v>
      </c>
      <c r="CS13" s="178">
        <v>45974</v>
      </c>
      <c r="CT13" s="175">
        <v>45974</v>
      </c>
      <c r="CU13" s="193">
        <f>IF(BV13="Centinela",CT13+365)+IF(BV13="A",CT13+365)+IF(BV13="B",CT13+730)+IF(BV13="C",CT13+1095)</f>
        <v>0</v>
      </c>
      <c r="CV13" s="176">
        <v>4</v>
      </c>
      <c r="CW13" s="179" t="s">
        <v>175</v>
      </c>
      <c r="CX13" s="49"/>
      <c r="CY13" s="49"/>
    </row>
    <row r="14" spans="1:103" ht="105.75" thickBot="1" x14ac:dyDescent="0.3">
      <c r="A14" s="49"/>
      <c r="B14" s="186">
        <v>2</v>
      </c>
      <c r="C14" s="69" t="s">
        <v>299</v>
      </c>
      <c r="D14" s="70" t="s">
        <v>300</v>
      </c>
      <c r="E14" s="81" t="s">
        <v>122</v>
      </c>
      <c r="F14" s="80"/>
      <c r="G14" s="68"/>
      <c r="H14" s="81"/>
      <c r="I14" s="87"/>
      <c r="J14" s="71"/>
      <c r="K14" s="71"/>
      <c r="L14" s="71"/>
      <c r="M14" s="71"/>
      <c r="N14" s="88"/>
      <c r="O14" s="87"/>
      <c r="P14" s="71"/>
      <c r="Q14" s="71"/>
      <c r="R14" s="88"/>
      <c r="S14" s="125"/>
      <c r="T14" s="126"/>
      <c r="U14" s="126"/>
      <c r="V14" s="126"/>
      <c r="W14" s="126"/>
      <c r="X14" s="126"/>
      <c r="Y14" s="128"/>
      <c r="Z14" s="136"/>
      <c r="AA14" s="128"/>
      <c r="AB14" s="138"/>
      <c r="AC14" s="127"/>
      <c r="AD14" s="127"/>
      <c r="AE14" s="127"/>
      <c r="AF14" s="127"/>
      <c r="AG14" s="139"/>
      <c r="AH14" s="152"/>
      <c r="AI14" s="153"/>
      <c r="AJ14" s="153"/>
      <c r="AK14" s="154"/>
      <c r="AL14" s="200"/>
      <c r="AM14" s="203"/>
      <c r="AN14" s="67"/>
      <c r="AO14" s="67"/>
      <c r="AP14" s="144"/>
      <c r="AQ14" s="143"/>
      <c r="AR14" s="67"/>
      <c r="AS14" s="67"/>
      <c r="AT14" s="67"/>
      <c r="AU14" s="67"/>
      <c r="AV14" s="67"/>
      <c r="AW14" s="67"/>
      <c r="AX14" s="144"/>
      <c r="AY14" s="138"/>
      <c r="AZ14" s="150"/>
      <c r="BA14" s="150"/>
      <c r="BB14" s="150"/>
      <c r="BC14" s="150"/>
      <c r="BD14" s="150"/>
      <c r="BE14" s="150"/>
      <c r="BF14" s="150" t="s">
        <v>212</v>
      </c>
      <c r="BG14" s="150"/>
      <c r="BH14" s="150"/>
      <c r="BI14" s="127"/>
      <c r="BJ14" s="127" t="s">
        <v>174</v>
      </c>
      <c r="BK14" s="139"/>
      <c r="BL14" s="102"/>
      <c r="BM14" s="99" t="b">
        <f t="shared" ref="BM14:BM77" si="0">IF(BL14="Fatalidad","15",IF(BL14="Mayor Irreversible Severo","10",IF(BL14="Mayor Irreversible","6",IF(BL14="Menor Irreversible","4",IF(BL14="Mayor Reversible","2",IF(BL14="Menor Reversible","0.5",IF(BL14="Bajo","0.1")))))))</f>
        <v>0</v>
      </c>
      <c r="BN14" s="72"/>
      <c r="BO14" s="101" t="b">
        <f t="shared" ref="BO14:BO77" si="1">IF(BN14="100% Posibilidad de Lesión y Acceso Libre al Peligro por ausencia de controles","15", IF(BN14="60% Posibilidad de Lesión y Acceso posible al Peligro depende de Controles Administrativos","8", IF(BN14="25% Posibilidad de Lesión y Acceso al Peligro por deficiencias en Controles Administrativos y de ingeniería","2", IF(BN14="Casi imposible accesar al peligro, solo bajo condiciones extremas","0.033"))))</f>
        <v>0</v>
      </c>
      <c r="BP14" s="68"/>
      <c r="BQ14" s="99" t="b">
        <f t="shared" ref="BQ14:BQ77" si="2">IF(BP14="Anual","0.5",IF(BP14="Mensual","1",IF(BP14="Semanal","1.5",IF(BP14="Diario","2.5",IF(BP14="Cada hora","4",IF(BP14="Constantemente","5"))))))</f>
        <v>0</v>
      </c>
      <c r="BR14" s="68"/>
      <c r="BS14" s="99" t="b">
        <f t="shared" ref="BS14:BS77" si="3">IF(BR14="1 a 2 Personas","1",IF(BR14="3 a 7 Personas","2",IF(BR14="8 a 15 Personas","4",IF(BR14="15 a 50 Personas","8",IF(BR14="Más de 50 Personas","12")))))</f>
        <v>0</v>
      </c>
      <c r="BT14" s="119">
        <f t="shared" ref="BT14:BT77" si="4">BM14*BO14*BQ14*BS14</f>
        <v>0</v>
      </c>
      <c r="BU14" s="73" t="str">
        <f t="shared" ref="BU14:BU77" si="5">IF(BT14&lt;=5,"RIESGO ACEPTABLE",IF(BT14&lt;=50,"RIESGO BAJO",IF(BT14&lt;=500,"RIESGO ALTO",IF(BT14&gt;500,"RIESGO INACEPTABLE"))))</f>
        <v>RIESGO ACEPTABLE</v>
      </c>
      <c r="BV14" s="97" t="b">
        <f t="shared" ref="BV14:BV77" si="6">IF(BL14="Fatalidad","CENTINELA",IF(BL14="Mayor Irreversible Severo","A",IF(BL14="Mayor Irreversible","A",IF(BL14="Menor Irreversible","B",IF(BL14="Mayor Reversible","B",IF(BL14="Menor Reversible","C",IF(BL14="Bajo","C")))))))</f>
        <v>0</v>
      </c>
      <c r="BW14" s="95"/>
      <c r="BX14" s="158" t="s">
        <v>212</v>
      </c>
      <c r="BY14" s="156" t="s">
        <v>213</v>
      </c>
      <c r="BZ14" s="156" t="s">
        <v>212</v>
      </c>
      <c r="CA14" s="156" t="s">
        <v>212</v>
      </c>
      <c r="CB14" s="156" t="s">
        <v>212</v>
      </c>
      <c r="CC14" s="156" t="s">
        <v>213</v>
      </c>
      <c r="CD14" s="156" t="s">
        <v>213</v>
      </c>
      <c r="CE14" s="156" t="s">
        <v>213</v>
      </c>
      <c r="CF14" s="159" t="s">
        <v>213</v>
      </c>
      <c r="CG14" s="169" t="s">
        <v>225</v>
      </c>
      <c r="CH14" s="163" t="s">
        <v>234</v>
      </c>
      <c r="CI14" s="163" t="s">
        <v>228</v>
      </c>
      <c r="CJ14" s="163" t="s">
        <v>236</v>
      </c>
      <c r="CK14" s="163" t="s">
        <v>240</v>
      </c>
      <c r="CL14" s="164" t="s">
        <v>237</v>
      </c>
      <c r="CM14" s="163" t="s">
        <v>244</v>
      </c>
      <c r="CN14" s="163" t="s">
        <v>249</v>
      </c>
      <c r="CO14" s="163" t="s">
        <v>257</v>
      </c>
      <c r="CP14" s="170" t="s">
        <v>260</v>
      </c>
      <c r="CQ14" s="169"/>
      <c r="CR14" s="208"/>
      <c r="CS14" s="180"/>
      <c r="CT14" s="74"/>
      <c r="CU14" s="194"/>
      <c r="CV14" s="74"/>
      <c r="CW14" s="103"/>
      <c r="CX14" s="49"/>
      <c r="CY14" s="49"/>
    </row>
    <row r="15" spans="1:103" ht="16.5" thickBot="1" x14ac:dyDescent="0.3">
      <c r="A15" s="49"/>
      <c r="B15" s="186">
        <v>3</v>
      </c>
      <c r="C15" s="69" t="s">
        <v>301</v>
      </c>
      <c r="D15" s="70" t="s">
        <v>302</v>
      </c>
      <c r="E15" s="81" t="s">
        <v>122</v>
      </c>
      <c r="F15" s="80"/>
      <c r="G15" s="68"/>
      <c r="H15" s="81"/>
      <c r="I15" s="87"/>
      <c r="J15" s="71"/>
      <c r="K15" s="71"/>
      <c r="L15" s="71"/>
      <c r="M15" s="71"/>
      <c r="N15" s="88"/>
      <c r="O15" s="87"/>
      <c r="P15" s="71"/>
      <c r="Q15" s="71"/>
      <c r="R15" s="88"/>
      <c r="S15" s="125"/>
      <c r="T15" s="126"/>
      <c r="U15" s="126"/>
      <c r="V15" s="126"/>
      <c r="W15" s="126"/>
      <c r="X15" s="126"/>
      <c r="Y15" s="128"/>
      <c r="Z15" s="136"/>
      <c r="AA15" s="128"/>
      <c r="AB15" s="138"/>
      <c r="AC15" s="127"/>
      <c r="AD15" s="127"/>
      <c r="AE15" s="127"/>
      <c r="AF15" s="127"/>
      <c r="AG15" s="139"/>
      <c r="AH15" s="143"/>
      <c r="AI15" s="67"/>
      <c r="AJ15" s="67"/>
      <c r="AK15" s="144"/>
      <c r="AL15" s="201"/>
      <c r="AM15" s="203"/>
      <c r="AN15" s="67"/>
      <c r="AO15" s="67"/>
      <c r="AP15" s="144"/>
      <c r="AQ15" s="143"/>
      <c r="AR15" s="67"/>
      <c r="AS15" s="67"/>
      <c r="AT15" s="67"/>
      <c r="AU15" s="67"/>
      <c r="AV15" s="67"/>
      <c r="AW15" s="67"/>
      <c r="AX15" s="144"/>
      <c r="AY15" s="138"/>
      <c r="AZ15" s="150"/>
      <c r="BA15" s="150"/>
      <c r="BB15" s="150"/>
      <c r="BC15" s="150"/>
      <c r="BD15" s="150"/>
      <c r="BE15" s="150"/>
      <c r="BF15" s="150"/>
      <c r="BG15" s="150"/>
      <c r="BH15" s="150"/>
      <c r="BI15" s="127"/>
      <c r="BJ15" s="127"/>
      <c r="BK15" s="139"/>
      <c r="BL15" s="102"/>
      <c r="BM15" s="99" t="b">
        <f t="shared" si="0"/>
        <v>0</v>
      </c>
      <c r="BN15" s="72"/>
      <c r="BO15" s="101" t="b">
        <f t="shared" si="1"/>
        <v>0</v>
      </c>
      <c r="BP15" s="68"/>
      <c r="BQ15" s="99" t="b">
        <f t="shared" si="2"/>
        <v>0</v>
      </c>
      <c r="BR15" s="68"/>
      <c r="BS15" s="99" t="b">
        <f t="shared" si="3"/>
        <v>0</v>
      </c>
      <c r="BT15" s="119">
        <f t="shared" si="4"/>
        <v>0</v>
      </c>
      <c r="BU15" s="73" t="str">
        <f t="shared" si="5"/>
        <v>RIESGO ACEPTABLE</v>
      </c>
      <c r="BV15" s="97" t="b">
        <f t="shared" si="6"/>
        <v>0</v>
      </c>
      <c r="BW15" s="95"/>
      <c r="BX15" s="158"/>
      <c r="BY15" s="156"/>
      <c r="BZ15" s="156"/>
      <c r="CA15" s="156"/>
      <c r="CB15" s="156"/>
      <c r="CC15" s="156"/>
      <c r="CD15" s="156"/>
      <c r="CE15" s="156"/>
      <c r="CF15" s="159"/>
      <c r="CG15" s="169"/>
      <c r="CH15" s="163"/>
      <c r="CI15" s="163"/>
      <c r="CJ15" s="163"/>
      <c r="CK15" s="163"/>
      <c r="CL15" s="164"/>
      <c r="CM15" s="163"/>
      <c r="CN15" s="163"/>
      <c r="CO15" s="163"/>
      <c r="CP15" s="170"/>
      <c r="CQ15" s="169"/>
      <c r="CR15" s="208"/>
      <c r="CS15" s="180"/>
      <c r="CT15" s="74"/>
      <c r="CU15" s="194"/>
      <c r="CV15" s="74"/>
      <c r="CW15" s="103"/>
      <c r="CX15" s="49"/>
      <c r="CY15" s="49"/>
    </row>
    <row r="16" spans="1:103" ht="16.5" thickBot="1" x14ac:dyDescent="0.3">
      <c r="A16" s="49"/>
      <c r="B16" s="186">
        <v>4</v>
      </c>
      <c r="C16" s="69" t="s">
        <v>303</v>
      </c>
      <c r="D16" s="70" t="s">
        <v>304</v>
      </c>
      <c r="E16" s="81" t="s">
        <v>122</v>
      </c>
      <c r="F16" s="80"/>
      <c r="G16" s="68"/>
      <c r="H16" s="81"/>
      <c r="I16" s="87"/>
      <c r="J16" s="71"/>
      <c r="K16" s="71"/>
      <c r="L16" s="71"/>
      <c r="M16" s="71"/>
      <c r="N16" s="88"/>
      <c r="O16" s="87"/>
      <c r="P16" s="71"/>
      <c r="Q16" s="71"/>
      <c r="R16" s="88"/>
      <c r="S16" s="125"/>
      <c r="T16" s="126"/>
      <c r="U16" s="126"/>
      <c r="V16" s="126"/>
      <c r="W16" s="126"/>
      <c r="X16" s="126"/>
      <c r="Y16" s="128"/>
      <c r="Z16" s="136"/>
      <c r="AA16" s="128"/>
      <c r="AB16" s="138"/>
      <c r="AC16" s="127"/>
      <c r="AD16" s="127"/>
      <c r="AE16" s="127"/>
      <c r="AF16" s="127"/>
      <c r="AG16" s="139"/>
      <c r="AH16" s="143"/>
      <c r="AI16" s="67"/>
      <c r="AJ16" s="67"/>
      <c r="AK16" s="144"/>
      <c r="AL16" s="201"/>
      <c r="AM16" s="203"/>
      <c r="AN16" s="67"/>
      <c r="AO16" s="67"/>
      <c r="AP16" s="144"/>
      <c r="AQ16" s="143"/>
      <c r="AR16" s="67"/>
      <c r="AS16" s="67"/>
      <c r="AT16" s="67"/>
      <c r="AU16" s="67"/>
      <c r="AV16" s="67"/>
      <c r="AW16" s="67"/>
      <c r="AX16" s="144"/>
      <c r="AY16" s="138"/>
      <c r="AZ16" s="150"/>
      <c r="BA16" s="150"/>
      <c r="BB16" s="150"/>
      <c r="BC16" s="150"/>
      <c r="BD16" s="150"/>
      <c r="BE16" s="150"/>
      <c r="BF16" s="150"/>
      <c r="BG16" s="150"/>
      <c r="BH16" s="150"/>
      <c r="BI16" s="127"/>
      <c r="BJ16" s="127"/>
      <c r="BK16" s="139"/>
      <c r="BL16" s="102"/>
      <c r="BM16" s="99" t="b">
        <f t="shared" si="0"/>
        <v>0</v>
      </c>
      <c r="BN16" s="72"/>
      <c r="BO16" s="101" t="b">
        <f t="shared" si="1"/>
        <v>0</v>
      </c>
      <c r="BP16" s="68"/>
      <c r="BQ16" s="99" t="b">
        <f t="shared" si="2"/>
        <v>0</v>
      </c>
      <c r="BR16" s="68"/>
      <c r="BS16" s="99" t="b">
        <f t="shared" si="3"/>
        <v>0</v>
      </c>
      <c r="BT16" s="119">
        <f t="shared" si="4"/>
        <v>0</v>
      </c>
      <c r="BU16" s="73" t="str">
        <f t="shared" si="5"/>
        <v>RIESGO ACEPTABLE</v>
      </c>
      <c r="BV16" s="97" t="b">
        <f t="shared" si="6"/>
        <v>0</v>
      </c>
      <c r="BW16" s="95"/>
      <c r="BX16" s="158"/>
      <c r="BY16" s="156"/>
      <c r="BZ16" s="156"/>
      <c r="CA16" s="156"/>
      <c r="CB16" s="156"/>
      <c r="CC16" s="156"/>
      <c r="CD16" s="156"/>
      <c r="CE16" s="156"/>
      <c r="CF16" s="159"/>
      <c r="CG16" s="169"/>
      <c r="CH16" s="163"/>
      <c r="CI16" s="163"/>
      <c r="CJ16" s="163"/>
      <c r="CK16" s="163"/>
      <c r="CL16" s="164"/>
      <c r="CM16" s="163"/>
      <c r="CN16" s="163"/>
      <c r="CO16" s="163"/>
      <c r="CP16" s="170"/>
      <c r="CQ16" s="169"/>
      <c r="CR16" s="208"/>
      <c r="CS16" s="180"/>
      <c r="CT16" s="74"/>
      <c r="CU16" s="194"/>
      <c r="CV16" s="74"/>
      <c r="CW16" s="103"/>
      <c r="CX16" s="49"/>
      <c r="CY16" s="49"/>
    </row>
    <row r="17" spans="1:103" ht="16.5" thickBot="1" x14ac:dyDescent="0.3">
      <c r="A17" s="49"/>
      <c r="B17" s="186">
        <v>5</v>
      </c>
      <c r="C17" s="69" t="s">
        <v>305</v>
      </c>
      <c r="D17" s="70" t="s">
        <v>306</v>
      </c>
      <c r="E17" s="81" t="s">
        <v>122</v>
      </c>
      <c r="F17" s="80"/>
      <c r="G17" s="68"/>
      <c r="H17" s="81"/>
      <c r="I17" s="87"/>
      <c r="J17" s="71"/>
      <c r="K17" s="71"/>
      <c r="L17" s="71"/>
      <c r="M17" s="71"/>
      <c r="N17" s="88"/>
      <c r="O17" s="87"/>
      <c r="P17" s="71"/>
      <c r="Q17" s="71"/>
      <c r="R17" s="88"/>
      <c r="S17" s="125"/>
      <c r="T17" s="126"/>
      <c r="U17" s="126"/>
      <c r="V17" s="126"/>
      <c r="W17" s="126"/>
      <c r="X17" s="126"/>
      <c r="Y17" s="128"/>
      <c r="Z17" s="136"/>
      <c r="AA17" s="128"/>
      <c r="AB17" s="138"/>
      <c r="AC17" s="127"/>
      <c r="AD17" s="127"/>
      <c r="AE17" s="127"/>
      <c r="AF17" s="127"/>
      <c r="AG17" s="139"/>
      <c r="AH17" s="143"/>
      <c r="AI17" s="67"/>
      <c r="AJ17" s="67"/>
      <c r="AK17" s="144"/>
      <c r="AL17" s="201"/>
      <c r="AM17" s="203"/>
      <c r="AN17" s="67"/>
      <c r="AO17" s="67"/>
      <c r="AP17" s="144"/>
      <c r="AQ17" s="143"/>
      <c r="AR17" s="67"/>
      <c r="AS17" s="67"/>
      <c r="AT17" s="67"/>
      <c r="AU17" s="67"/>
      <c r="AV17" s="67"/>
      <c r="AW17" s="67"/>
      <c r="AX17" s="144"/>
      <c r="AY17" s="138"/>
      <c r="AZ17" s="150"/>
      <c r="BA17" s="150"/>
      <c r="BB17" s="150"/>
      <c r="BC17" s="150"/>
      <c r="BD17" s="150"/>
      <c r="BE17" s="150"/>
      <c r="BF17" s="150"/>
      <c r="BG17" s="150"/>
      <c r="BH17" s="150"/>
      <c r="BI17" s="127"/>
      <c r="BJ17" s="127"/>
      <c r="BK17" s="139"/>
      <c r="BL17" s="102"/>
      <c r="BM17" s="99" t="b">
        <f t="shared" si="0"/>
        <v>0</v>
      </c>
      <c r="BN17" s="72"/>
      <c r="BO17" s="101" t="b">
        <f t="shared" si="1"/>
        <v>0</v>
      </c>
      <c r="BP17" s="68"/>
      <c r="BQ17" s="99" t="b">
        <f t="shared" si="2"/>
        <v>0</v>
      </c>
      <c r="BR17" s="68"/>
      <c r="BS17" s="99" t="b">
        <f t="shared" si="3"/>
        <v>0</v>
      </c>
      <c r="BT17" s="119">
        <f t="shared" si="4"/>
        <v>0</v>
      </c>
      <c r="BU17" s="73" t="str">
        <f t="shared" si="5"/>
        <v>RIESGO ACEPTABLE</v>
      </c>
      <c r="BV17" s="97" t="b">
        <f t="shared" si="6"/>
        <v>0</v>
      </c>
      <c r="BW17" s="95"/>
      <c r="BX17" s="158"/>
      <c r="BY17" s="156"/>
      <c r="BZ17" s="156"/>
      <c r="CA17" s="156"/>
      <c r="CB17" s="156"/>
      <c r="CC17" s="156"/>
      <c r="CD17" s="156"/>
      <c r="CE17" s="156"/>
      <c r="CF17" s="159"/>
      <c r="CG17" s="169"/>
      <c r="CH17" s="163"/>
      <c r="CI17" s="163"/>
      <c r="CJ17" s="163"/>
      <c r="CK17" s="163"/>
      <c r="CL17" s="164"/>
      <c r="CM17" s="163"/>
      <c r="CN17" s="163"/>
      <c r="CO17" s="163"/>
      <c r="CP17" s="170"/>
      <c r="CQ17" s="169"/>
      <c r="CR17" s="208"/>
      <c r="CS17" s="180"/>
      <c r="CT17" s="74"/>
      <c r="CU17" s="194"/>
      <c r="CV17" s="74"/>
      <c r="CW17" s="103"/>
      <c r="CX17" s="49"/>
      <c r="CY17" s="49"/>
    </row>
    <row r="18" spans="1:103" ht="16.5" thickBot="1" x14ac:dyDescent="0.3">
      <c r="A18" s="49"/>
      <c r="B18" s="186">
        <v>6</v>
      </c>
      <c r="C18" s="69" t="s">
        <v>307</v>
      </c>
      <c r="D18" s="70" t="s">
        <v>308</v>
      </c>
      <c r="E18" s="81" t="s">
        <v>122</v>
      </c>
      <c r="F18" s="80"/>
      <c r="G18" s="68"/>
      <c r="H18" s="81"/>
      <c r="I18" s="87"/>
      <c r="J18" s="71"/>
      <c r="K18" s="71"/>
      <c r="L18" s="71"/>
      <c r="M18" s="71"/>
      <c r="N18" s="88"/>
      <c r="O18" s="87"/>
      <c r="P18" s="71"/>
      <c r="Q18" s="71"/>
      <c r="R18" s="88"/>
      <c r="S18" s="125"/>
      <c r="T18" s="126"/>
      <c r="U18" s="126"/>
      <c r="V18" s="126"/>
      <c r="W18" s="126"/>
      <c r="X18" s="126"/>
      <c r="Y18" s="128"/>
      <c r="Z18" s="136"/>
      <c r="AA18" s="128"/>
      <c r="AB18" s="138"/>
      <c r="AC18" s="127"/>
      <c r="AD18" s="127"/>
      <c r="AE18" s="127"/>
      <c r="AF18" s="127"/>
      <c r="AG18" s="139"/>
      <c r="AH18" s="143"/>
      <c r="AI18" s="67"/>
      <c r="AJ18" s="67"/>
      <c r="AK18" s="144"/>
      <c r="AL18" s="201"/>
      <c r="AM18" s="203"/>
      <c r="AN18" s="67"/>
      <c r="AO18" s="67"/>
      <c r="AP18" s="144"/>
      <c r="AQ18" s="143"/>
      <c r="AR18" s="67"/>
      <c r="AS18" s="67"/>
      <c r="AT18" s="67"/>
      <c r="AU18" s="67"/>
      <c r="AV18" s="67"/>
      <c r="AW18" s="67"/>
      <c r="AX18" s="144"/>
      <c r="AY18" s="138"/>
      <c r="AZ18" s="150"/>
      <c r="BA18" s="150"/>
      <c r="BB18" s="150"/>
      <c r="BC18" s="150"/>
      <c r="BD18" s="150"/>
      <c r="BE18" s="150"/>
      <c r="BF18" s="150"/>
      <c r="BG18" s="150"/>
      <c r="BH18" s="150"/>
      <c r="BI18" s="127"/>
      <c r="BJ18" s="127"/>
      <c r="BK18" s="139"/>
      <c r="BL18" s="102"/>
      <c r="BM18" s="99" t="b">
        <f t="shared" si="0"/>
        <v>0</v>
      </c>
      <c r="BN18" s="72"/>
      <c r="BO18" s="101" t="b">
        <f t="shared" si="1"/>
        <v>0</v>
      </c>
      <c r="BP18" s="68"/>
      <c r="BQ18" s="99" t="b">
        <f t="shared" si="2"/>
        <v>0</v>
      </c>
      <c r="BR18" s="68"/>
      <c r="BS18" s="99" t="b">
        <f t="shared" si="3"/>
        <v>0</v>
      </c>
      <c r="BT18" s="119">
        <f t="shared" si="4"/>
        <v>0</v>
      </c>
      <c r="BU18" s="73" t="str">
        <f t="shared" si="5"/>
        <v>RIESGO ACEPTABLE</v>
      </c>
      <c r="BV18" s="97" t="b">
        <f t="shared" si="6"/>
        <v>0</v>
      </c>
      <c r="BW18" s="95"/>
      <c r="BX18" s="158"/>
      <c r="BY18" s="156"/>
      <c r="BZ18" s="156"/>
      <c r="CA18" s="156"/>
      <c r="CB18" s="156"/>
      <c r="CC18" s="156"/>
      <c r="CD18" s="156"/>
      <c r="CE18" s="156"/>
      <c r="CF18" s="159"/>
      <c r="CG18" s="169"/>
      <c r="CH18" s="163"/>
      <c r="CI18" s="163"/>
      <c r="CJ18" s="163"/>
      <c r="CK18" s="163"/>
      <c r="CL18" s="164"/>
      <c r="CM18" s="163"/>
      <c r="CN18" s="163"/>
      <c r="CO18" s="163"/>
      <c r="CP18" s="170"/>
      <c r="CQ18" s="169"/>
      <c r="CR18" s="208"/>
      <c r="CS18" s="180"/>
      <c r="CT18" s="74"/>
      <c r="CU18" s="194"/>
      <c r="CV18" s="74"/>
      <c r="CW18" s="103"/>
      <c r="CX18" s="49"/>
      <c r="CY18" s="49"/>
    </row>
    <row r="19" spans="1:103" ht="16.5" thickBot="1" x14ac:dyDescent="0.3">
      <c r="A19" s="49"/>
      <c r="B19" s="186">
        <v>7</v>
      </c>
      <c r="C19" s="69" t="s">
        <v>309</v>
      </c>
      <c r="D19" s="70" t="s">
        <v>310</v>
      </c>
      <c r="E19" s="81" t="s">
        <v>122</v>
      </c>
      <c r="F19" s="80"/>
      <c r="G19" s="68"/>
      <c r="H19" s="81"/>
      <c r="I19" s="87"/>
      <c r="J19" s="71"/>
      <c r="K19" s="71"/>
      <c r="L19" s="71"/>
      <c r="M19" s="71"/>
      <c r="N19" s="88"/>
      <c r="O19" s="87"/>
      <c r="P19" s="71"/>
      <c r="Q19" s="71"/>
      <c r="R19" s="88"/>
      <c r="S19" s="125"/>
      <c r="T19" s="126"/>
      <c r="U19" s="126"/>
      <c r="V19" s="126"/>
      <c r="W19" s="126"/>
      <c r="X19" s="126"/>
      <c r="Y19" s="128"/>
      <c r="Z19" s="136"/>
      <c r="AA19" s="128"/>
      <c r="AB19" s="138"/>
      <c r="AC19" s="127"/>
      <c r="AD19" s="127"/>
      <c r="AE19" s="127"/>
      <c r="AF19" s="127"/>
      <c r="AG19" s="139"/>
      <c r="AH19" s="143"/>
      <c r="AI19" s="67"/>
      <c r="AJ19" s="67"/>
      <c r="AK19" s="144"/>
      <c r="AL19" s="201"/>
      <c r="AM19" s="203"/>
      <c r="AN19" s="67"/>
      <c r="AO19" s="67"/>
      <c r="AP19" s="144"/>
      <c r="AQ19" s="143"/>
      <c r="AR19" s="67"/>
      <c r="AS19" s="67"/>
      <c r="AT19" s="67"/>
      <c r="AU19" s="67"/>
      <c r="AV19" s="67"/>
      <c r="AW19" s="67"/>
      <c r="AX19" s="144"/>
      <c r="AY19" s="138"/>
      <c r="AZ19" s="150"/>
      <c r="BA19" s="150"/>
      <c r="BB19" s="150"/>
      <c r="BC19" s="150"/>
      <c r="BD19" s="150"/>
      <c r="BE19" s="150"/>
      <c r="BF19" s="150"/>
      <c r="BG19" s="150"/>
      <c r="BH19" s="150"/>
      <c r="BI19" s="127"/>
      <c r="BJ19" s="127"/>
      <c r="BK19" s="139"/>
      <c r="BL19" s="102"/>
      <c r="BM19" s="99" t="b">
        <f t="shared" si="0"/>
        <v>0</v>
      </c>
      <c r="BN19" s="72"/>
      <c r="BO19" s="101" t="b">
        <f t="shared" si="1"/>
        <v>0</v>
      </c>
      <c r="BP19" s="68"/>
      <c r="BQ19" s="99" t="b">
        <f t="shared" si="2"/>
        <v>0</v>
      </c>
      <c r="BR19" s="68"/>
      <c r="BS19" s="99" t="b">
        <f t="shared" si="3"/>
        <v>0</v>
      </c>
      <c r="BT19" s="119">
        <f t="shared" si="4"/>
        <v>0</v>
      </c>
      <c r="BU19" s="73" t="str">
        <f t="shared" si="5"/>
        <v>RIESGO ACEPTABLE</v>
      </c>
      <c r="BV19" s="97" t="b">
        <f t="shared" si="6"/>
        <v>0</v>
      </c>
      <c r="BW19" s="95"/>
      <c r="BX19" s="158"/>
      <c r="BY19" s="156"/>
      <c r="BZ19" s="156"/>
      <c r="CA19" s="156"/>
      <c r="CB19" s="156"/>
      <c r="CC19" s="156"/>
      <c r="CD19" s="156"/>
      <c r="CE19" s="156"/>
      <c r="CF19" s="159"/>
      <c r="CG19" s="169"/>
      <c r="CH19" s="163"/>
      <c r="CI19" s="163"/>
      <c r="CJ19" s="163"/>
      <c r="CK19" s="163"/>
      <c r="CL19" s="164"/>
      <c r="CM19" s="163"/>
      <c r="CN19" s="163"/>
      <c r="CO19" s="163"/>
      <c r="CP19" s="170"/>
      <c r="CQ19" s="169"/>
      <c r="CR19" s="208"/>
      <c r="CS19" s="180"/>
      <c r="CT19" s="74"/>
      <c r="CU19" s="194"/>
      <c r="CV19" s="74"/>
      <c r="CW19" s="103"/>
      <c r="CX19" s="49"/>
      <c r="CY19" s="49"/>
    </row>
    <row r="20" spans="1:103" ht="16.5" thickBot="1" x14ac:dyDescent="0.3">
      <c r="A20" s="49"/>
      <c r="B20" s="186">
        <v>8</v>
      </c>
      <c r="C20" s="69" t="s">
        <v>311</v>
      </c>
      <c r="D20" s="70" t="s">
        <v>312</v>
      </c>
      <c r="E20" s="81" t="s">
        <v>122</v>
      </c>
      <c r="F20" s="80"/>
      <c r="G20" s="68"/>
      <c r="H20" s="81"/>
      <c r="I20" s="87"/>
      <c r="J20" s="71"/>
      <c r="K20" s="71"/>
      <c r="L20" s="71"/>
      <c r="M20" s="71"/>
      <c r="N20" s="88"/>
      <c r="O20" s="87"/>
      <c r="P20" s="71"/>
      <c r="Q20" s="71"/>
      <c r="R20" s="88"/>
      <c r="S20" s="125"/>
      <c r="T20" s="126"/>
      <c r="U20" s="126"/>
      <c r="V20" s="126"/>
      <c r="W20" s="126"/>
      <c r="X20" s="126"/>
      <c r="Y20" s="128"/>
      <c r="Z20" s="136"/>
      <c r="AA20" s="128"/>
      <c r="AB20" s="138"/>
      <c r="AC20" s="127"/>
      <c r="AD20" s="127"/>
      <c r="AE20" s="127"/>
      <c r="AF20" s="127"/>
      <c r="AG20" s="139"/>
      <c r="AH20" s="143"/>
      <c r="AI20" s="67"/>
      <c r="AJ20" s="67"/>
      <c r="AK20" s="144"/>
      <c r="AL20" s="201"/>
      <c r="AM20" s="203"/>
      <c r="AN20" s="67"/>
      <c r="AO20" s="67"/>
      <c r="AP20" s="144"/>
      <c r="AQ20" s="143"/>
      <c r="AR20" s="67"/>
      <c r="AS20" s="67"/>
      <c r="AT20" s="67"/>
      <c r="AU20" s="67"/>
      <c r="AV20" s="67"/>
      <c r="AW20" s="67"/>
      <c r="AX20" s="144"/>
      <c r="AY20" s="138"/>
      <c r="AZ20" s="150"/>
      <c r="BA20" s="150"/>
      <c r="BB20" s="150"/>
      <c r="BC20" s="150"/>
      <c r="BD20" s="150"/>
      <c r="BE20" s="150"/>
      <c r="BF20" s="150"/>
      <c r="BG20" s="150"/>
      <c r="BH20" s="150"/>
      <c r="BI20" s="127"/>
      <c r="BJ20" s="127"/>
      <c r="BK20" s="139"/>
      <c r="BL20" s="102"/>
      <c r="BM20" s="99" t="b">
        <f t="shared" si="0"/>
        <v>0</v>
      </c>
      <c r="BN20" s="72"/>
      <c r="BO20" s="101" t="b">
        <f t="shared" si="1"/>
        <v>0</v>
      </c>
      <c r="BP20" s="68"/>
      <c r="BQ20" s="99" t="b">
        <f t="shared" si="2"/>
        <v>0</v>
      </c>
      <c r="BR20" s="68"/>
      <c r="BS20" s="99" t="b">
        <f t="shared" si="3"/>
        <v>0</v>
      </c>
      <c r="BT20" s="119">
        <f t="shared" si="4"/>
        <v>0</v>
      </c>
      <c r="BU20" s="73" t="str">
        <f t="shared" si="5"/>
        <v>RIESGO ACEPTABLE</v>
      </c>
      <c r="BV20" s="97" t="b">
        <f t="shared" si="6"/>
        <v>0</v>
      </c>
      <c r="BW20" s="95"/>
      <c r="BX20" s="158"/>
      <c r="BY20" s="156"/>
      <c r="BZ20" s="156"/>
      <c r="CA20" s="156"/>
      <c r="CB20" s="156"/>
      <c r="CC20" s="156"/>
      <c r="CD20" s="156"/>
      <c r="CE20" s="156"/>
      <c r="CF20" s="159"/>
      <c r="CG20" s="169"/>
      <c r="CH20" s="163"/>
      <c r="CI20" s="163"/>
      <c r="CJ20" s="163"/>
      <c r="CK20" s="163"/>
      <c r="CL20" s="164"/>
      <c r="CM20" s="163"/>
      <c r="CN20" s="163"/>
      <c r="CO20" s="163"/>
      <c r="CP20" s="170"/>
      <c r="CQ20" s="169"/>
      <c r="CR20" s="208"/>
      <c r="CS20" s="180"/>
      <c r="CT20" s="74"/>
      <c r="CU20" s="194"/>
      <c r="CV20" s="74"/>
      <c r="CW20" s="103"/>
      <c r="CX20" s="49"/>
      <c r="CY20" s="49"/>
    </row>
    <row r="21" spans="1:103" ht="16.5" thickBot="1" x14ac:dyDescent="0.3">
      <c r="A21" s="49"/>
      <c r="B21" s="186">
        <v>9</v>
      </c>
      <c r="C21" s="69" t="s">
        <v>313</v>
      </c>
      <c r="D21" s="70" t="s">
        <v>314</v>
      </c>
      <c r="E21" s="81" t="s">
        <v>122</v>
      </c>
      <c r="F21" s="80"/>
      <c r="G21" s="68"/>
      <c r="H21" s="81"/>
      <c r="I21" s="87"/>
      <c r="J21" s="71"/>
      <c r="K21" s="71"/>
      <c r="L21" s="71"/>
      <c r="M21" s="71"/>
      <c r="N21" s="88"/>
      <c r="O21" s="87"/>
      <c r="P21" s="71"/>
      <c r="Q21" s="71"/>
      <c r="R21" s="88"/>
      <c r="S21" s="125"/>
      <c r="T21" s="126"/>
      <c r="U21" s="126"/>
      <c r="V21" s="126"/>
      <c r="W21" s="126"/>
      <c r="X21" s="126"/>
      <c r="Y21" s="128"/>
      <c r="Z21" s="136"/>
      <c r="AA21" s="128"/>
      <c r="AB21" s="138"/>
      <c r="AC21" s="127"/>
      <c r="AD21" s="127"/>
      <c r="AE21" s="127"/>
      <c r="AF21" s="127"/>
      <c r="AG21" s="139"/>
      <c r="AH21" s="143"/>
      <c r="AI21" s="67"/>
      <c r="AJ21" s="67"/>
      <c r="AK21" s="144"/>
      <c r="AL21" s="201"/>
      <c r="AM21" s="203"/>
      <c r="AN21" s="67"/>
      <c r="AO21" s="67"/>
      <c r="AP21" s="144"/>
      <c r="AQ21" s="143"/>
      <c r="AR21" s="67"/>
      <c r="AS21" s="67"/>
      <c r="AT21" s="67"/>
      <c r="AU21" s="67"/>
      <c r="AV21" s="67"/>
      <c r="AW21" s="67"/>
      <c r="AX21" s="144"/>
      <c r="AY21" s="138"/>
      <c r="AZ21" s="150"/>
      <c r="BA21" s="150"/>
      <c r="BB21" s="150"/>
      <c r="BC21" s="150"/>
      <c r="BD21" s="150"/>
      <c r="BE21" s="150"/>
      <c r="BF21" s="150"/>
      <c r="BG21" s="150"/>
      <c r="BH21" s="150"/>
      <c r="BI21" s="127"/>
      <c r="BJ21" s="127"/>
      <c r="BK21" s="139"/>
      <c r="BL21" s="102"/>
      <c r="BM21" s="99" t="b">
        <f t="shared" si="0"/>
        <v>0</v>
      </c>
      <c r="BN21" s="72"/>
      <c r="BO21" s="101" t="b">
        <f t="shared" si="1"/>
        <v>0</v>
      </c>
      <c r="BP21" s="68"/>
      <c r="BQ21" s="99" t="b">
        <f t="shared" si="2"/>
        <v>0</v>
      </c>
      <c r="BR21" s="68"/>
      <c r="BS21" s="99" t="b">
        <f t="shared" si="3"/>
        <v>0</v>
      </c>
      <c r="BT21" s="119">
        <f t="shared" si="4"/>
        <v>0</v>
      </c>
      <c r="BU21" s="73" t="str">
        <f t="shared" si="5"/>
        <v>RIESGO ACEPTABLE</v>
      </c>
      <c r="BV21" s="97" t="b">
        <f t="shared" si="6"/>
        <v>0</v>
      </c>
      <c r="BW21" s="95"/>
      <c r="BX21" s="158"/>
      <c r="BY21" s="156"/>
      <c r="BZ21" s="156"/>
      <c r="CA21" s="156"/>
      <c r="CB21" s="156"/>
      <c r="CC21" s="156"/>
      <c r="CD21" s="156"/>
      <c r="CE21" s="156"/>
      <c r="CF21" s="159"/>
      <c r="CG21" s="169"/>
      <c r="CH21" s="163"/>
      <c r="CI21" s="163"/>
      <c r="CJ21" s="163"/>
      <c r="CK21" s="163"/>
      <c r="CL21" s="164"/>
      <c r="CM21" s="163"/>
      <c r="CN21" s="163"/>
      <c r="CO21" s="163"/>
      <c r="CP21" s="170"/>
      <c r="CQ21" s="169"/>
      <c r="CR21" s="208"/>
      <c r="CS21" s="180"/>
      <c r="CT21" s="74"/>
      <c r="CU21" s="194"/>
      <c r="CV21" s="74"/>
      <c r="CW21" s="103"/>
      <c r="CX21" s="49"/>
      <c r="CY21" s="49"/>
    </row>
    <row r="22" spans="1:103" ht="16.5" thickBot="1" x14ac:dyDescent="0.3">
      <c r="A22" s="49"/>
      <c r="B22" s="186">
        <v>10</v>
      </c>
      <c r="C22" s="69" t="s">
        <v>315</v>
      </c>
      <c r="D22" s="70" t="s">
        <v>316</v>
      </c>
      <c r="E22" s="81" t="s">
        <v>122</v>
      </c>
      <c r="F22" s="80"/>
      <c r="G22" s="68"/>
      <c r="H22" s="81"/>
      <c r="I22" s="87"/>
      <c r="J22" s="71"/>
      <c r="K22" s="71"/>
      <c r="L22" s="71"/>
      <c r="M22" s="71"/>
      <c r="N22" s="88"/>
      <c r="O22" s="87"/>
      <c r="P22" s="71"/>
      <c r="Q22" s="71"/>
      <c r="R22" s="88"/>
      <c r="S22" s="125"/>
      <c r="T22" s="126"/>
      <c r="U22" s="126"/>
      <c r="V22" s="126"/>
      <c r="W22" s="126"/>
      <c r="X22" s="126"/>
      <c r="Y22" s="128"/>
      <c r="Z22" s="136"/>
      <c r="AA22" s="128"/>
      <c r="AB22" s="138"/>
      <c r="AC22" s="127"/>
      <c r="AD22" s="127"/>
      <c r="AE22" s="127"/>
      <c r="AF22" s="127"/>
      <c r="AG22" s="139"/>
      <c r="AH22" s="143"/>
      <c r="AI22" s="67"/>
      <c r="AJ22" s="67"/>
      <c r="AK22" s="144"/>
      <c r="AL22" s="201"/>
      <c r="AM22" s="203"/>
      <c r="AN22" s="67"/>
      <c r="AO22" s="67"/>
      <c r="AP22" s="144"/>
      <c r="AQ22" s="143"/>
      <c r="AR22" s="67"/>
      <c r="AS22" s="67"/>
      <c r="AT22" s="67"/>
      <c r="AU22" s="67"/>
      <c r="AV22" s="67"/>
      <c r="AW22" s="67"/>
      <c r="AX22" s="144"/>
      <c r="AY22" s="138"/>
      <c r="AZ22" s="150"/>
      <c r="BA22" s="150"/>
      <c r="BB22" s="150"/>
      <c r="BC22" s="150"/>
      <c r="BD22" s="150"/>
      <c r="BE22" s="150"/>
      <c r="BF22" s="150"/>
      <c r="BG22" s="150"/>
      <c r="BH22" s="150"/>
      <c r="BI22" s="127"/>
      <c r="BJ22" s="127"/>
      <c r="BK22" s="139"/>
      <c r="BL22" s="102"/>
      <c r="BM22" s="99" t="b">
        <f t="shared" si="0"/>
        <v>0</v>
      </c>
      <c r="BN22" s="72"/>
      <c r="BO22" s="101" t="b">
        <f t="shared" si="1"/>
        <v>0</v>
      </c>
      <c r="BP22" s="68"/>
      <c r="BQ22" s="99" t="b">
        <f t="shared" si="2"/>
        <v>0</v>
      </c>
      <c r="BR22" s="68"/>
      <c r="BS22" s="99" t="b">
        <f t="shared" si="3"/>
        <v>0</v>
      </c>
      <c r="BT22" s="119">
        <f t="shared" si="4"/>
        <v>0</v>
      </c>
      <c r="BU22" s="73" t="str">
        <f t="shared" si="5"/>
        <v>RIESGO ACEPTABLE</v>
      </c>
      <c r="BV22" s="97" t="b">
        <f t="shared" si="6"/>
        <v>0</v>
      </c>
      <c r="BW22" s="95"/>
      <c r="BX22" s="158"/>
      <c r="BY22" s="156"/>
      <c r="BZ22" s="156"/>
      <c r="CA22" s="156"/>
      <c r="CB22" s="156"/>
      <c r="CC22" s="156"/>
      <c r="CD22" s="156"/>
      <c r="CE22" s="156"/>
      <c r="CF22" s="159"/>
      <c r="CG22" s="169"/>
      <c r="CH22" s="163"/>
      <c r="CI22" s="163"/>
      <c r="CJ22" s="163"/>
      <c r="CK22" s="163"/>
      <c r="CL22" s="164"/>
      <c r="CM22" s="163"/>
      <c r="CN22" s="163"/>
      <c r="CO22" s="163"/>
      <c r="CP22" s="170"/>
      <c r="CQ22" s="169"/>
      <c r="CR22" s="208"/>
      <c r="CS22" s="180"/>
      <c r="CT22" s="74"/>
      <c r="CU22" s="194"/>
      <c r="CV22" s="74"/>
      <c r="CW22" s="103"/>
      <c r="CX22" s="49"/>
      <c r="CY22" s="49"/>
    </row>
    <row r="23" spans="1:103" ht="16.5" thickBot="1" x14ac:dyDescent="0.3">
      <c r="A23" s="49"/>
      <c r="B23" s="186">
        <v>11</v>
      </c>
      <c r="C23" s="69" t="s">
        <v>315</v>
      </c>
      <c r="D23" s="70" t="s">
        <v>316</v>
      </c>
      <c r="E23" s="81" t="s">
        <v>122</v>
      </c>
      <c r="F23" s="80"/>
      <c r="G23" s="68"/>
      <c r="H23" s="81"/>
      <c r="I23" s="87"/>
      <c r="J23" s="71"/>
      <c r="K23" s="71"/>
      <c r="L23" s="71"/>
      <c r="M23" s="71"/>
      <c r="N23" s="88"/>
      <c r="O23" s="87"/>
      <c r="P23" s="71"/>
      <c r="Q23" s="71"/>
      <c r="R23" s="88"/>
      <c r="S23" s="125"/>
      <c r="T23" s="126"/>
      <c r="U23" s="126"/>
      <c r="V23" s="126"/>
      <c r="W23" s="126"/>
      <c r="X23" s="126"/>
      <c r="Y23" s="128"/>
      <c r="Z23" s="136"/>
      <c r="AA23" s="128"/>
      <c r="AB23" s="138"/>
      <c r="AC23" s="127"/>
      <c r="AD23" s="127"/>
      <c r="AE23" s="127"/>
      <c r="AF23" s="127"/>
      <c r="AG23" s="139"/>
      <c r="AH23" s="143"/>
      <c r="AI23" s="67"/>
      <c r="AJ23" s="67"/>
      <c r="AK23" s="144"/>
      <c r="AL23" s="201"/>
      <c r="AM23" s="203"/>
      <c r="AN23" s="67"/>
      <c r="AO23" s="67"/>
      <c r="AP23" s="144"/>
      <c r="AQ23" s="143"/>
      <c r="AR23" s="67"/>
      <c r="AS23" s="67"/>
      <c r="AT23" s="67"/>
      <c r="AU23" s="67"/>
      <c r="AV23" s="67"/>
      <c r="AW23" s="67"/>
      <c r="AX23" s="144"/>
      <c r="AY23" s="138"/>
      <c r="AZ23" s="150"/>
      <c r="BA23" s="150"/>
      <c r="BB23" s="150"/>
      <c r="BC23" s="150"/>
      <c r="BD23" s="150"/>
      <c r="BE23" s="150"/>
      <c r="BF23" s="150"/>
      <c r="BG23" s="150"/>
      <c r="BH23" s="150"/>
      <c r="BI23" s="127"/>
      <c r="BJ23" s="127"/>
      <c r="BK23" s="139"/>
      <c r="BL23" s="102"/>
      <c r="BM23" s="99" t="b">
        <f t="shared" si="0"/>
        <v>0</v>
      </c>
      <c r="BN23" s="72"/>
      <c r="BO23" s="101" t="b">
        <f t="shared" si="1"/>
        <v>0</v>
      </c>
      <c r="BP23" s="68"/>
      <c r="BQ23" s="99" t="b">
        <f t="shared" si="2"/>
        <v>0</v>
      </c>
      <c r="BR23" s="68"/>
      <c r="BS23" s="99" t="b">
        <f t="shared" si="3"/>
        <v>0</v>
      </c>
      <c r="BT23" s="119">
        <f t="shared" si="4"/>
        <v>0</v>
      </c>
      <c r="BU23" s="73" t="str">
        <f t="shared" si="5"/>
        <v>RIESGO ACEPTABLE</v>
      </c>
      <c r="BV23" s="97" t="b">
        <f t="shared" si="6"/>
        <v>0</v>
      </c>
      <c r="BW23" s="95"/>
      <c r="BX23" s="158"/>
      <c r="BY23" s="156"/>
      <c r="BZ23" s="156"/>
      <c r="CA23" s="156"/>
      <c r="CB23" s="156"/>
      <c r="CC23" s="156"/>
      <c r="CD23" s="156"/>
      <c r="CE23" s="156"/>
      <c r="CF23" s="159"/>
      <c r="CG23" s="169"/>
      <c r="CH23" s="163"/>
      <c r="CI23" s="163"/>
      <c r="CJ23" s="163"/>
      <c r="CK23" s="163"/>
      <c r="CL23" s="164"/>
      <c r="CM23" s="163"/>
      <c r="CN23" s="163"/>
      <c r="CO23" s="163"/>
      <c r="CP23" s="170"/>
      <c r="CQ23" s="169"/>
      <c r="CR23" s="208"/>
      <c r="CS23" s="180"/>
      <c r="CT23" s="74"/>
      <c r="CU23" s="194"/>
      <c r="CV23" s="74"/>
      <c r="CW23" s="103"/>
      <c r="CX23" s="49"/>
      <c r="CY23" s="49"/>
    </row>
    <row r="24" spans="1:103" ht="16.5" thickBot="1" x14ac:dyDescent="0.3">
      <c r="A24" s="49"/>
      <c r="B24" s="186">
        <v>12</v>
      </c>
      <c r="C24" s="69" t="s">
        <v>317</v>
      </c>
      <c r="D24" s="70" t="s">
        <v>318</v>
      </c>
      <c r="E24" s="81" t="s">
        <v>122</v>
      </c>
      <c r="F24" s="80"/>
      <c r="G24" s="68"/>
      <c r="H24" s="81"/>
      <c r="I24" s="87"/>
      <c r="J24" s="71"/>
      <c r="K24" s="71"/>
      <c r="L24" s="71"/>
      <c r="M24" s="71"/>
      <c r="N24" s="88"/>
      <c r="O24" s="87"/>
      <c r="P24" s="71"/>
      <c r="Q24" s="71"/>
      <c r="R24" s="88"/>
      <c r="S24" s="125"/>
      <c r="T24" s="126"/>
      <c r="U24" s="126"/>
      <c r="V24" s="126"/>
      <c r="W24" s="126"/>
      <c r="X24" s="126"/>
      <c r="Y24" s="128"/>
      <c r="Z24" s="136"/>
      <c r="AA24" s="128"/>
      <c r="AB24" s="138"/>
      <c r="AC24" s="127"/>
      <c r="AD24" s="127"/>
      <c r="AE24" s="127"/>
      <c r="AF24" s="127"/>
      <c r="AG24" s="139"/>
      <c r="AH24" s="143"/>
      <c r="AI24" s="67"/>
      <c r="AJ24" s="67"/>
      <c r="AK24" s="144"/>
      <c r="AL24" s="201"/>
      <c r="AM24" s="203"/>
      <c r="AN24" s="67"/>
      <c r="AO24" s="67"/>
      <c r="AP24" s="144"/>
      <c r="AQ24" s="143"/>
      <c r="AR24" s="67"/>
      <c r="AS24" s="67"/>
      <c r="AT24" s="67"/>
      <c r="AU24" s="67"/>
      <c r="AV24" s="67"/>
      <c r="AW24" s="67"/>
      <c r="AX24" s="144"/>
      <c r="AY24" s="138"/>
      <c r="AZ24" s="150"/>
      <c r="BA24" s="150"/>
      <c r="BB24" s="150"/>
      <c r="BC24" s="150"/>
      <c r="BD24" s="150"/>
      <c r="BE24" s="150"/>
      <c r="BF24" s="150"/>
      <c r="BG24" s="150"/>
      <c r="BH24" s="150"/>
      <c r="BI24" s="127"/>
      <c r="BJ24" s="127"/>
      <c r="BK24" s="139"/>
      <c r="BL24" s="102"/>
      <c r="BM24" s="99" t="b">
        <f t="shared" si="0"/>
        <v>0</v>
      </c>
      <c r="BN24" s="72"/>
      <c r="BO24" s="101" t="b">
        <f t="shared" si="1"/>
        <v>0</v>
      </c>
      <c r="BP24" s="68"/>
      <c r="BQ24" s="99" t="b">
        <f t="shared" si="2"/>
        <v>0</v>
      </c>
      <c r="BR24" s="68"/>
      <c r="BS24" s="99" t="b">
        <f t="shared" si="3"/>
        <v>0</v>
      </c>
      <c r="BT24" s="119">
        <f t="shared" si="4"/>
        <v>0</v>
      </c>
      <c r="BU24" s="73" t="str">
        <f t="shared" si="5"/>
        <v>RIESGO ACEPTABLE</v>
      </c>
      <c r="BV24" s="97" t="b">
        <f t="shared" si="6"/>
        <v>0</v>
      </c>
      <c r="BW24" s="95"/>
      <c r="BX24" s="158"/>
      <c r="BY24" s="156"/>
      <c r="BZ24" s="156"/>
      <c r="CA24" s="156"/>
      <c r="CB24" s="156"/>
      <c r="CC24" s="156"/>
      <c r="CD24" s="156"/>
      <c r="CE24" s="156"/>
      <c r="CF24" s="159"/>
      <c r="CG24" s="169"/>
      <c r="CH24" s="163"/>
      <c r="CI24" s="163"/>
      <c r="CJ24" s="163"/>
      <c r="CK24" s="163"/>
      <c r="CL24" s="164"/>
      <c r="CM24" s="163"/>
      <c r="CN24" s="163"/>
      <c r="CO24" s="163"/>
      <c r="CP24" s="170"/>
      <c r="CQ24" s="169"/>
      <c r="CR24" s="208"/>
      <c r="CS24" s="180"/>
      <c r="CT24" s="74"/>
      <c r="CU24" s="194"/>
      <c r="CV24" s="74"/>
      <c r="CW24" s="103"/>
      <c r="CX24" s="49"/>
      <c r="CY24" s="49"/>
    </row>
    <row r="25" spans="1:103" ht="16.5" thickBot="1" x14ac:dyDescent="0.3">
      <c r="A25" s="49"/>
      <c r="B25" s="186">
        <v>13</v>
      </c>
      <c r="C25" s="69" t="s">
        <v>317</v>
      </c>
      <c r="D25" s="70" t="s">
        <v>318</v>
      </c>
      <c r="E25" s="81" t="s">
        <v>122</v>
      </c>
      <c r="F25" s="80"/>
      <c r="G25" s="68"/>
      <c r="H25" s="81"/>
      <c r="I25" s="87"/>
      <c r="J25" s="71"/>
      <c r="K25" s="71"/>
      <c r="L25" s="71"/>
      <c r="M25" s="71"/>
      <c r="N25" s="88"/>
      <c r="O25" s="87"/>
      <c r="P25" s="71"/>
      <c r="Q25" s="71"/>
      <c r="R25" s="88"/>
      <c r="S25" s="125"/>
      <c r="T25" s="126"/>
      <c r="U25" s="126"/>
      <c r="V25" s="126"/>
      <c r="W25" s="126"/>
      <c r="X25" s="126"/>
      <c r="Y25" s="128"/>
      <c r="Z25" s="136"/>
      <c r="AA25" s="128"/>
      <c r="AB25" s="138"/>
      <c r="AC25" s="127"/>
      <c r="AD25" s="127"/>
      <c r="AE25" s="127"/>
      <c r="AF25" s="127"/>
      <c r="AG25" s="139"/>
      <c r="AH25" s="143"/>
      <c r="AI25" s="67"/>
      <c r="AJ25" s="67"/>
      <c r="AK25" s="144"/>
      <c r="AL25" s="201"/>
      <c r="AM25" s="203"/>
      <c r="AN25" s="67"/>
      <c r="AO25" s="67"/>
      <c r="AP25" s="144"/>
      <c r="AQ25" s="143"/>
      <c r="AR25" s="67"/>
      <c r="AS25" s="67"/>
      <c r="AT25" s="67"/>
      <c r="AU25" s="67"/>
      <c r="AV25" s="67"/>
      <c r="AW25" s="67"/>
      <c r="AX25" s="144"/>
      <c r="AY25" s="138"/>
      <c r="AZ25" s="150"/>
      <c r="BA25" s="150"/>
      <c r="BB25" s="150"/>
      <c r="BC25" s="150"/>
      <c r="BD25" s="150"/>
      <c r="BE25" s="150"/>
      <c r="BF25" s="150"/>
      <c r="BG25" s="150"/>
      <c r="BH25" s="150"/>
      <c r="BI25" s="127"/>
      <c r="BJ25" s="127"/>
      <c r="BK25" s="139"/>
      <c r="BL25" s="102"/>
      <c r="BM25" s="99" t="b">
        <f t="shared" si="0"/>
        <v>0</v>
      </c>
      <c r="BN25" s="72"/>
      <c r="BO25" s="101" t="b">
        <f t="shared" si="1"/>
        <v>0</v>
      </c>
      <c r="BP25" s="68"/>
      <c r="BQ25" s="99" t="b">
        <f t="shared" si="2"/>
        <v>0</v>
      </c>
      <c r="BR25" s="68"/>
      <c r="BS25" s="99" t="b">
        <f t="shared" si="3"/>
        <v>0</v>
      </c>
      <c r="BT25" s="119">
        <f t="shared" si="4"/>
        <v>0</v>
      </c>
      <c r="BU25" s="73" t="str">
        <f t="shared" si="5"/>
        <v>RIESGO ACEPTABLE</v>
      </c>
      <c r="BV25" s="97" t="b">
        <f t="shared" si="6"/>
        <v>0</v>
      </c>
      <c r="BW25" s="95"/>
      <c r="BX25" s="158"/>
      <c r="BY25" s="156"/>
      <c r="BZ25" s="156"/>
      <c r="CA25" s="156"/>
      <c r="CB25" s="156"/>
      <c r="CC25" s="156"/>
      <c r="CD25" s="156"/>
      <c r="CE25" s="156"/>
      <c r="CF25" s="159"/>
      <c r="CG25" s="169"/>
      <c r="CH25" s="163"/>
      <c r="CI25" s="163"/>
      <c r="CJ25" s="163"/>
      <c r="CK25" s="163"/>
      <c r="CL25" s="164"/>
      <c r="CM25" s="163"/>
      <c r="CN25" s="163"/>
      <c r="CO25" s="163"/>
      <c r="CP25" s="170"/>
      <c r="CQ25" s="169"/>
      <c r="CR25" s="208"/>
      <c r="CS25" s="180"/>
      <c r="CT25" s="74"/>
      <c r="CU25" s="194"/>
      <c r="CV25" s="74"/>
      <c r="CW25" s="103"/>
      <c r="CX25" s="49"/>
      <c r="CY25" s="49"/>
    </row>
    <row r="26" spans="1:103" ht="16.5" thickBot="1" x14ac:dyDescent="0.3">
      <c r="A26" s="49"/>
      <c r="B26" s="186">
        <v>14</v>
      </c>
      <c r="C26" s="69" t="s">
        <v>317</v>
      </c>
      <c r="D26" s="70" t="s">
        <v>318</v>
      </c>
      <c r="E26" s="81" t="s">
        <v>122</v>
      </c>
      <c r="F26" s="80"/>
      <c r="G26" s="68"/>
      <c r="H26" s="81"/>
      <c r="I26" s="87"/>
      <c r="J26" s="71"/>
      <c r="K26" s="71"/>
      <c r="L26" s="71"/>
      <c r="M26" s="71"/>
      <c r="N26" s="88"/>
      <c r="O26" s="87"/>
      <c r="P26" s="71"/>
      <c r="Q26" s="71"/>
      <c r="R26" s="88"/>
      <c r="S26" s="125"/>
      <c r="T26" s="126"/>
      <c r="U26" s="126"/>
      <c r="V26" s="126"/>
      <c r="W26" s="126"/>
      <c r="X26" s="126"/>
      <c r="Y26" s="128"/>
      <c r="Z26" s="136"/>
      <c r="AA26" s="128"/>
      <c r="AB26" s="138"/>
      <c r="AC26" s="127"/>
      <c r="AD26" s="127"/>
      <c r="AE26" s="127"/>
      <c r="AF26" s="127"/>
      <c r="AG26" s="139"/>
      <c r="AH26" s="143"/>
      <c r="AI26" s="67"/>
      <c r="AJ26" s="67"/>
      <c r="AK26" s="144"/>
      <c r="AL26" s="201"/>
      <c r="AM26" s="203"/>
      <c r="AN26" s="67"/>
      <c r="AO26" s="67"/>
      <c r="AP26" s="144"/>
      <c r="AQ26" s="143"/>
      <c r="AR26" s="67"/>
      <c r="AS26" s="67"/>
      <c r="AT26" s="67"/>
      <c r="AU26" s="67"/>
      <c r="AV26" s="67"/>
      <c r="AW26" s="67"/>
      <c r="AX26" s="144"/>
      <c r="AY26" s="138"/>
      <c r="AZ26" s="150"/>
      <c r="BA26" s="150"/>
      <c r="BB26" s="150"/>
      <c r="BC26" s="150"/>
      <c r="BD26" s="150"/>
      <c r="BE26" s="150"/>
      <c r="BF26" s="150"/>
      <c r="BG26" s="150"/>
      <c r="BH26" s="150"/>
      <c r="BI26" s="127"/>
      <c r="BJ26" s="127"/>
      <c r="BK26" s="139"/>
      <c r="BL26" s="102"/>
      <c r="BM26" s="99" t="b">
        <f t="shared" si="0"/>
        <v>0</v>
      </c>
      <c r="BN26" s="72"/>
      <c r="BO26" s="101" t="b">
        <f t="shared" si="1"/>
        <v>0</v>
      </c>
      <c r="BP26" s="68"/>
      <c r="BQ26" s="99" t="b">
        <f t="shared" si="2"/>
        <v>0</v>
      </c>
      <c r="BR26" s="68"/>
      <c r="BS26" s="99" t="b">
        <f t="shared" si="3"/>
        <v>0</v>
      </c>
      <c r="BT26" s="119">
        <f t="shared" si="4"/>
        <v>0</v>
      </c>
      <c r="BU26" s="73" t="str">
        <f t="shared" si="5"/>
        <v>RIESGO ACEPTABLE</v>
      </c>
      <c r="BV26" s="97" t="b">
        <f t="shared" si="6"/>
        <v>0</v>
      </c>
      <c r="BW26" s="95"/>
      <c r="BX26" s="158"/>
      <c r="BY26" s="156"/>
      <c r="BZ26" s="156"/>
      <c r="CA26" s="156"/>
      <c r="CB26" s="156"/>
      <c r="CC26" s="156"/>
      <c r="CD26" s="156"/>
      <c r="CE26" s="156"/>
      <c r="CF26" s="159"/>
      <c r="CG26" s="169"/>
      <c r="CH26" s="163"/>
      <c r="CI26" s="163"/>
      <c r="CJ26" s="163"/>
      <c r="CK26" s="163"/>
      <c r="CL26" s="164"/>
      <c r="CM26" s="163"/>
      <c r="CN26" s="163"/>
      <c r="CO26" s="163"/>
      <c r="CP26" s="170"/>
      <c r="CQ26" s="169"/>
      <c r="CR26" s="208"/>
      <c r="CS26" s="180"/>
      <c r="CT26" s="74"/>
      <c r="CU26" s="194"/>
      <c r="CV26" s="74"/>
      <c r="CW26" s="103"/>
      <c r="CX26" s="49"/>
      <c r="CY26" s="49"/>
    </row>
    <row r="27" spans="1:103" ht="16.5" thickBot="1" x14ac:dyDescent="0.3">
      <c r="A27" s="49"/>
      <c r="B27" s="186">
        <v>15</v>
      </c>
      <c r="C27" s="69" t="s">
        <v>319</v>
      </c>
      <c r="D27" s="70" t="s">
        <v>320</v>
      </c>
      <c r="E27" s="81" t="s">
        <v>122</v>
      </c>
      <c r="F27" s="80"/>
      <c r="G27" s="68"/>
      <c r="H27" s="81"/>
      <c r="I27" s="87"/>
      <c r="J27" s="71"/>
      <c r="K27" s="71"/>
      <c r="L27" s="71"/>
      <c r="M27" s="71"/>
      <c r="N27" s="88"/>
      <c r="O27" s="87"/>
      <c r="P27" s="71"/>
      <c r="Q27" s="71"/>
      <c r="R27" s="88"/>
      <c r="S27" s="125"/>
      <c r="T27" s="126"/>
      <c r="U27" s="126"/>
      <c r="V27" s="126"/>
      <c r="W27" s="126"/>
      <c r="X27" s="126"/>
      <c r="Y27" s="128"/>
      <c r="Z27" s="136"/>
      <c r="AA27" s="128"/>
      <c r="AB27" s="138"/>
      <c r="AC27" s="127"/>
      <c r="AD27" s="127"/>
      <c r="AE27" s="127"/>
      <c r="AF27" s="127"/>
      <c r="AG27" s="139"/>
      <c r="AH27" s="143"/>
      <c r="AI27" s="67"/>
      <c r="AJ27" s="67"/>
      <c r="AK27" s="144"/>
      <c r="AL27" s="201"/>
      <c r="AM27" s="203"/>
      <c r="AN27" s="67"/>
      <c r="AO27" s="67"/>
      <c r="AP27" s="144"/>
      <c r="AQ27" s="143"/>
      <c r="AR27" s="67"/>
      <c r="AS27" s="67"/>
      <c r="AT27" s="67"/>
      <c r="AU27" s="67"/>
      <c r="AV27" s="67"/>
      <c r="AW27" s="67"/>
      <c r="AX27" s="144"/>
      <c r="AY27" s="138"/>
      <c r="AZ27" s="150"/>
      <c r="BA27" s="150"/>
      <c r="BB27" s="150"/>
      <c r="BC27" s="150"/>
      <c r="BD27" s="150"/>
      <c r="BE27" s="150"/>
      <c r="BF27" s="150"/>
      <c r="BG27" s="150"/>
      <c r="BH27" s="150"/>
      <c r="BI27" s="127"/>
      <c r="BJ27" s="127"/>
      <c r="BK27" s="139"/>
      <c r="BL27" s="102"/>
      <c r="BM27" s="99" t="b">
        <f t="shared" si="0"/>
        <v>0</v>
      </c>
      <c r="BN27" s="72"/>
      <c r="BO27" s="101" t="b">
        <f t="shared" si="1"/>
        <v>0</v>
      </c>
      <c r="BP27" s="68"/>
      <c r="BQ27" s="99" t="b">
        <f t="shared" si="2"/>
        <v>0</v>
      </c>
      <c r="BR27" s="68"/>
      <c r="BS27" s="99" t="b">
        <f t="shared" si="3"/>
        <v>0</v>
      </c>
      <c r="BT27" s="119">
        <f t="shared" si="4"/>
        <v>0</v>
      </c>
      <c r="BU27" s="73" t="str">
        <f t="shared" si="5"/>
        <v>RIESGO ACEPTABLE</v>
      </c>
      <c r="BV27" s="97" t="b">
        <f t="shared" si="6"/>
        <v>0</v>
      </c>
      <c r="BW27" s="95"/>
      <c r="BX27" s="158"/>
      <c r="BY27" s="156"/>
      <c r="BZ27" s="156"/>
      <c r="CA27" s="156"/>
      <c r="CB27" s="156"/>
      <c r="CC27" s="156"/>
      <c r="CD27" s="156"/>
      <c r="CE27" s="156"/>
      <c r="CF27" s="159"/>
      <c r="CG27" s="169"/>
      <c r="CH27" s="163"/>
      <c r="CI27" s="163"/>
      <c r="CJ27" s="163"/>
      <c r="CK27" s="163"/>
      <c r="CL27" s="164"/>
      <c r="CM27" s="163"/>
      <c r="CN27" s="163"/>
      <c r="CO27" s="163"/>
      <c r="CP27" s="170"/>
      <c r="CQ27" s="169"/>
      <c r="CR27" s="208"/>
      <c r="CS27" s="180"/>
      <c r="CT27" s="74"/>
      <c r="CU27" s="194"/>
      <c r="CV27" s="74"/>
      <c r="CW27" s="103"/>
      <c r="CX27" s="49"/>
      <c r="CY27" s="49"/>
    </row>
    <row r="28" spans="1:103" ht="16.5" thickBot="1" x14ac:dyDescent="0.3">
      <c r="A28" s="49"/>
      <c r="B28" s="186">
        <v>16</v>
      </c>
      <c r="C28" s="69" t="s">
        <v>317</v>
      </c>
      <c r="D28" s="70" t="s">
        <v>318</v>
      </c>
      <c r="E28" s="81" t="s">
        <v>122</v>
      </c>
      <c r="F28" s="80"/>
      <c r="G28" s="68"/>
      <c r="H28" s="81"/>
      <c r="I28" s="87"/>
      <c r="J28" s="71"/>
      <c r="K28" s="71"/>
      <c r="L28" s="71"/>
      <c r="M28" s="71"/>
      <c r="N28" s="88"/>
      <c r="O28" s="87"/>
      <c r="P28" s="71"/>
      <c r="Q28" s="71"/>
      <c r="R28" s="88"/>
      <c r="S28" s="125"/>
      <c r="T28" s="126"/>
      <c r="U28" s="126"/>
      <c r="V28" s="126"/>
      <c r="W28" s="126"/>
      <c r="X28" s="126"/>
      <c r="Y28" s="128"/>
      <c r="Z28" s="136"/>
      <c r="AA28" s="128"/>
      <c r="AB28" s="138"/>
      <c r="AC28" s="127"/>
      <c r="AD28" s="127"/>
      <c r="AE28" s="127"/>
      <c r="AF28" s="127"/>
      <c r="AG28" s="139"/>
      <c r="AH28" s="143"/>
      <c r="AI28" s="67"/>
      <c r="AJ28" s="67"/>
      <c r="AK28" s="144"/>
      <c r="AL28" s="201"/>
      <c r="AM28" s="203"/>
      <c r="AN28" s="67"/>
      <c r="AO28" s="67"/>
      <c r="AP28" s="144"/>
      <c r="AQ28" s="143"/>
      <c r="AR28" s="67"/>
      <c r="AS28" s="67"/>
      <c r="AT28" s="67"/>
      <c r="AU28" s="67"/>
      <c r="AV28" s="67"/>
      <c r="AW28" s="67"/>
      <c r="AX28" s="144"/>
      <c r="AY28" s="138"/>
      <c r="AZ28" s="150"/>
      <c r="BA28" s="150"/>
      <c r="BB28" s="150"/>
      <c r="BC28" s="150"/>
      <c r="BD28" s="150"/>
      <c r="BE28" s="150"/>
      <c r="BF28" s="150"/>
      <c r="BG28" s="150"/>
      <c r="BH28" s="150"/>
      <c r="BI28" s="127"/>
      <c r="BJ28" s="127"/>
      <c r="BK28" s="139"/>
      <c r="BL28" s="102"/>
      <c r="BM28" s="99" t="b">
        <f t="shared" si="0"/>
        <v>0</v>
      </c>
      <c r="BN28" s="72"/>
      <c r="BO28" s="101" t="b">
        <f t="shared" si="1"/>
        <v>0</v>
      </c>
      <c r="BP28" s="68"/>
      <c r="BQ28" s="99" t="b">
        <f t="shared" si="2"/>
        <v>0</v>
      </c>
      <c r="BR28" s="68"/>
      <c r="BS28" s="99" t="b">
        <f t="shared" si="3"/>
        <v>0</v>
      </c>
      <c r="BT28" s="119">
        <f t="shared" si="4"/>
        <v>0</v>
      </c>
      <c r="BU28" s="73" t="str">
        <f t="shared" si="5"/>
        <v>RIESGO ACEPTABLE</v>
      </c>
      <c r="BV28" s="97" t="b">
        <f t="shared" si="6"/>
        <v>0</v>
      </c>
      <c r="BW28" s="95"/>
      <c r="BX28" s="158"/>
      <c r="BY28" s="156"/>
      <c r="BZ28" s="156"/>
      <c r="CA28" s="156"/>
      <c r="CB28" s="156"/>
      <c r="CC28" s="156"/>
      <c r="CD28" s="156"/>
      <c r="CE28" s="156"/>
      <c r="CF28" s="159"/>
      <c r="CG28" s="169"/>
      <c r="CH28" s="163"/>
      <c r="CI28" s="163"/>
      <c r="CJ28" s="163"/>
      <c r="CK28" s="163"/>
      <c r="CL28" s="164"/>
      <c r="CM28" s="163"/>
      <c r="CN28" s="163"/>
      <c r="CO28" s="163"/>
      <c r="CP28" s="170"/>
      <c r="CQ28" s="169"/>
      <c r="CR28" s="208"/>
      <c r="CS28" s="180"/>
      <c r="CT28" s="74"/>
      <c r="CU28" s="194"/>
      <c r="CV28" s="74"/>
      <c r="CW28" s="103"/>
      <c r="CX28" s="49"/>
      <c r="CY28" s="49"/>
    </row>
    <row r="29" spans="1:103" ht="16.5" thickBot="1" x14ac:dyDescent="0.3">
      <c r="A29" s="49"/>
      <c r="B29" s="186">
        <v>17</v>
      </c>
      <c r="C29" s="69" t="s">
        <v>317</v>
      </c>
      <c r="D29" s="70" t="s">
        <v>318</v>
      </c>
      <c r="E29" s="81" t="s">
        <v>122</v>
      </c>
      <c r="F29" s="80"/>
      <c r="G29" s="68"/>
      <c r="H29" s="81"/>
      <c r="I29" s="87"/>
      <c r="J29" s="71"/>
      <c r="K29" s="71"/>
      <c r="L29" s="71"/>
      <c r="M29" s="71"/>
      <c r="N29" s="88"/>
      <c r="O29" s="87"/>
      <c r="P29" s="71"/>
      <c r="Q29" s="71"/>
      <c r="R29" s="88"/>
      <c r="S29" s="125"/>
      <c r="T29" s="126"/>
      <c r="U29" s="126"/>
      <c r="V29" s="126"/>
      <c r="W29" s="126"/>
      <c r="X29" s="126"/>
      <c r="Y29" s="128"/>
      <c r="Z29" s="136"/>
      <c r="AA29" s="128"/>
      <c r="AB29" s="138"/>
      <c r="AC29" s="127"/>
      <c r="AD29" s="127"/>
      <c r="AE29" s="127"/>
      <c r="AF29" s="127"/>
      <c r="AG29" s="139"/>
      <c r="AH29" s="143"/>
      <c r="AI29" s="67"/>
      <c r="AJ29" s="67"/>
      <c r="AK29" s="144"/>
      <c r="AL29" s="201"/>
      <c r="AM29" s="203"/>
      <c r="AN29" s="67"/>
      <c r="AO29" s="67"/>
      <c r="AP29" s="144"/>
      <c r="AQ29" s="143"/>
      <c r="AR29" s="67"/>
      <c r="AS29" s="67"/>
      <c r="AT29" s="67"/>
      <c r="AU29" s="67"/>
      <c r="AV29" s="67"/>
      <c r="AW29" s="67"/>
      <c r="AX29" s="144"/>
      <c r="AY29" s="138"/>
      <c r="AZ29" s="150"/>
      <c r="BA29" s="150"/>
      <c r="BB29" s="150"/>
      <c r="BC29" s="150"/>
      <c r="BD29" s="150"/>
      <c r="BE29" s="150"/>
      <c r="BF29" s="150"/>
      <c r="BG29" s="150"/>
      <c r="BH29" s="150"/>
      <c r="BI29" s="127"/>
      <c r="BJ29" s="127"/>
      <c r="BK29" s="139"/>
      <c r="BL29" s="102"/>
      <c r="BM29" s="99" t="b">
        <f t="shared" si="0"/>
        <v>0</v>
      </c>
      <c r="BN29" s="72"/>
      <c r="BO29" s="101" t="b">
        <f t="shared" si="1"/>
        <v>0</v>
      </c>
      <c r="BP29" s="68"/>
      <c r="BQ29" s="99" t="b">
        <f t="shared" si="2"/>
        <v>0</v>
      </c>
      <c r="BR29" s="68"/>
      <c r="BS29" s="99" t="b">
        <f t="shared" si="3"/>
        <v>0</v>
      </c>
      <c r="BT29" s="119">
        <f t="shared" si="4"/>
        <v>0</v>
      </c>
      <c r="BU29" s="73" t="str">
        <f t="shared" si="5"/>
        <v>RIESGO ACEPTABLE</v>
      </c>
      <c r="BV29" s="97" t="b">
        <f t="shared" si="6"/>
        <v>0</v>
      </c>
      <c r="BW29" s="95"/>
      <c r="BX29" s="158"/>
      <c r="BY29" s="156"/>
      <c r="BZ29" s="156"/>
      <c r="CA29" s="156"/>
      <c r="CB29" s="156"/>
      <c r="CC29" s="156"/>
      <c r="CD29" s="156"/>
      <c r="CE29" s="156"/>
      <c r="CF29" s="159"/>
      <c r="CG29" s="169"/>
      <c r="CH29" s="163"/>
      <c r="CI29" s="163"/>
      <c r="CJ29" s="163"/>
      <c r="CK29" s="163"/>
      <c r="CL29" s="164"/>
      <c r="CM29" s="163"/>
      <c r="CN29" s="163"/>
      <c r="CO29" s="163"/>
      <c r="CP29" s="170"/>
      <c r="CQ29" s="169"/>
      <c r="CR29" s="208"/>
      <c r="CS29" s="180"/>
      <c r="CT29" s="74"/>
      <c r="CU29" s="194"/>
      <c r="CV29" s="74"/>
      <c r="CW29" s="103"/>
      <c r="CX29" s="49"/>
      <c r="CY29" s="49"/>
    </row>
    <row r="30" spans="1:103" ht="16.5" thickBot="1" x14ac:dyDescent="0.3">
      <c r="A30" s="49"/>
      <c r="B30" s="186">
        <v>18</v>
      </c>
      <c r="C30" s="69" t="s">
        <v>321</v>
      </c>
      <c r="D30" s="70" t="s">
        <v>322</v>
      </c>
      <c r="E30" s="81" t="s">
        <v>122</v>
      </c>
      <c r="F30" s="80"/>
      <c r="G30" s="68"/>
      <c r="H30" s="81"/>
      <c r="I30" s="87"/>
      <c r="J30" s="71"/>
      <c r="K30" s="71"/>
      <c r="L30" s="71"/>
      <c r="M30" s="71"/>
      <c r="N30" s="88"/>
      <c r="O30" s="87"/>
      <c r="P30" s="71"/>
      <c r="Q30" s="71"/>
      <c r="R30" s="88"/>
      <c r="S30" s="125"/>
      <c r="T30" s="126"/>
      <c r="U30" s="126"/>
      <c r="V30" s="126"/>
      <c r="W30" s="126"/>
      <c r="X30" s="126"/>
      <c r="Y30" s="128"/>
      <c r="Z30" s="136"/>
      <c r="AA30" s="128"/>
      <c r="AB30" s="138"/>
      <c r="AC30" s="127"/>
      <c r="AD30" s="127"/>
      <c r="AE30" s="127"/>
      <c r="AF30" s="127"/>
      <c r="AG30" s="139"/>
      <c r="AH30" s="143"/>
      <c r="AI30" s="67"/>
      <c r="AJ30" s="67"/>
      <c r="AK30" s="144"/>
      <c r="AL30" s="201"/>
      <c r="AM30" s="203"/>
      <c r="AN30" s="67"/>
      <c r="AO30" s="67"/>
      <c r="AP30" s="144"/>
      <c r="AQ30" s="143"/>
      <c r="AR30" s="67"/>
      <c r="AS30" s="67"/>
      <c r="AT30" s="67"/>
      <c r="AU30" s="67"/>
      <c r="AV30" s="67"/>
      <c r="AW30" s="67"/>
      <c r="AX30" s="144"/>
      <c r="AY30" s="138"/>
      <c r="AZ30" s="150"/>
      <c r="BA30" s="150"/>
      <c r="BB30" s="150"/>
      <c r="BC30" s="150"/>
      <c r="BD30" s="150"/>
      <c r="BE30" s="150"/>
      <c r="BF30" s="150"/>
      <c r="BG30" s="150"/>
      <c r="BH30" s="150"/>
      <c r="BI30" s="127"/>
      <c r="BJ30" s="127"/>
      <c r="BK30" s="139"/>
      <c r="BL30" s="102"/>
      <c r="BM30" s="99" t="b">
        <f t="shared" si="0"/>
        <v>0</v>
      </c>
      <c r="BN30" s="72"/>
      <c r="BO30" s="101" t="b">
        <f t="shared" si="1"/>
        <v>0</v>
      </c>
      <c r="BP30" s="68"/>
      <c r="BQ30" s="99" t="b">
        <f t="shared" si="2"/>
        <v>0</v>
      </c>
      <c r="BR30" s="68"/>
      <c r="BS30" s="99" t="b">
        <f t="shared" si="3"/>
        <v>0</v>
      </c>
      <c r="BT30" s="119">
        <f t="shared" si="4"/>
        <v>0</v>
      </c>
      <c r="BU30" s="73" t="str">
        <f t="shared" si="5"/>
        <v>RIESGO ACEPTABLE</v>
      </c>
      <c r="BV30" s="97" t="b">
        <f t="shared" si="6"/>
        <v>0</v>
      </c>
      <c r="BW30" s="95"/>
      <c r="BX30" s="158"/>
      <c r="BY30" s="156"/>
      <c r="BZ30" s="156"/>
      <c r="CA30" s="156"/>
      <c r="CB30" s="156"/>
      <c r="CC30" s="156"/>
      <c r="CD30" s="156"/>
      <c r="CE30" s="156"/>
      <c r="CF30" s="159"/>
      <c r="CG30" s="169"/>
      <c r="CH30" s="163"/>
      <c r="CI30" s="163"/>
      <c r="CJ30" s="163"/>
      <c r="CK30" s="163"/>
      <c r="CL30" s="164"/>
      <c r="CM30" s="163"/>
      <c r="CN30" s="163"/>
      <c r="CO30" s="163"/>
      <c r="CP30" s="170"/>
      <c r="CQ30" s="169"/>
      <c r="CR30" s="208"/>
      <c r="CS30" s="180"/>
      <c r="CT30" s="74"/>
      <c r="CU30" s="194"/>
      <c r="CV30" s="74"/>
      <c r="CW30" s="103"/>
      <c r="CX30" s="49"/>
      <c r="CY30" s="49"/>
    </row>
    <row r="31" spans="1:103" ht="16.5" thickBot="1" x14ac:dyDescent="0.3">
      <c r="A31" s="49"/>
      <c r="B31" s="186">
        <v>19</v>
      </c>
      <c r="C31" s="69" t="s">
        <v>317</v>
      </c>
      <c r="D31" s="70" t="s">
        <v>318</v>
      </c>
      <c r="E31" s="81" t="s">
        <v>122</v>
      </c>
      <c r="F31" s="80"/>
      <c r="G31" s="68"/>
      <c r="H31" s="81"/>
      <c r="I31" s="87"/>
      <c r="J31" s="71"/>
      <c r="K31" s="71"/>
      <c r="L31" s="71"/>
      <c r="M31" s="71"/>
      <c r="N31" s="88"/>
      <c r="O31" s="87"/>
      <c r="P31" s="71"/>
      <c r="Q31" s="71"/>
      <c r="R31" s="88"/>
      <c r="S31" s="125"/>
      <c r="T31" s="126"/>
      <c r="U31" s="126"/>
      <c r="V31" s="126"/>
      <c r="W31" s="126"/>
      <c r="X31" s="126"/>
      <c r="Y31" s="128"/>
      <c r="Z31" s="136"/>
      <c r="AA31" s="128"/>
      <c r="AB31" s="138"/>
      <c r="AC31" s="127"/>
      <c r="AD31" s="127"/>
      <c r="AE31" s="127"/>
      <c r="AF31" s="127"/>
      <c r="AG31" s="139"/>
      <c r="AH31" s="143"/>
      <c r="AI31" s="67"/>
      <c r="AJ31" s="67"/>
      <c r="AK31" s="144"/>
      <c r="AL31" s="201"/>
      <c r="AM31" s="203"/>
      <c r="AN31" s="67"/>
      <c r="AO31" s="67"/>
      <c r="AP31" s="144"/>
      <c r="AQ31" s="143"/>
      <c r="AR31" s="67"/>
      <c r="AS31" s="67"/>
      <c r="AT31" s="67"/>
      <c r="AU31" s="67"/>
      <c r="AV31" s="67"/>
      <c r="AW31" s="67"/>
      <c r="AX31" s="144"/>
      <c r="AY31" s="138"/>
      <c r="AZ31" s="150"/>
      <c r="BA31" s="150"/>
      <c r="BB31" s="150"/>
      <c r="BC31" s="150"/>
      <c r="BD31" s="150"/>
      <c r="BE31" s="150"/>
      <c r="BF31" s="150"/>
      <c r="BG31" s="150"/>
      <c r="BH31" s="150"/>
      <c r="BI31" s="127"/>
      <c r="BJ31" s="127"/>
      <c r="BK31" s="139"/>
      <c r="BL31" s="102"/>
      <c r="BM31" s="99" t="b">
        <f t="shared" si="0"/>
        <v>0</v>
      </c>
      <c r="BN31" s="72"/>
      <c r="BO31" s="101" t="b">
        <f t="shared" si="1"/>
        <v>0</v>
      </c>
      <c r="BP31" s="68"/>
      <c r="BQ31" s="99" t="b">
        <f t="shared" si="2"/>
        <v>0</v>
      </c>
      <c r="BR31" s="68"/>
      <c r="BS31" s="99" t="b">
        <f t="shared" si="3"/>
        <v>0</v>
      </c>
      <c r="BT31" s="119">
        <f t="shared" si="4"/>
        <v>0</v>
      </c>
      <c r="BU31" s="73" t="str">
        <f t="shared" si="5"/>
        <v>RIESGO ACEPTABLE</v>
      </c>
      <c r="BV31" s="97" t="b">
        <f t="shared" si="6"/>
        <v>0</v>
      </c>
      <c r="BW31" s="95"/>
      <c r="BX31" s="158"/>
      <c r="BY31" s="156"/>
      <c r="BZ31" s="156"/>
      <c r="CA31" s="156"/>
      <c r="CB31" s="156"/>
      <c r="CC31" s="156"/>
      <c r="CD31" s="156"/>
      <c r="CE31" s="156"/>
      <c r="CF31" s="159"/>
      <c r="CG31" s="169"/>
      <c r="CH31" s="163"/>
      <c r="CI31" s="163"/>
      <c r="CJ31" s="163"/>
      <c r="CK31" s="163"/>
      <c r="CL31" s="164"/>
      <c r="CM31" s="163"/>
      <c r="CN31" s="163"/>
      <c r="CO31" s="163"/>
      <c r="CP31" s="170"/>
      <c r="CQ31" s="169"/>
      <c r="CR31" s="208"/>
      <c r="CS31" s="180"/>
      <c r="CT31" s="74"/>
      <c r="CU31" s="194"/>
      <c r="CV31" s="74"/>
      <c r="CW31" s="103"/>
      <c r="CX31" s="49"/>
      <c r="CY31" s="49"/>
    </row>
    <row r="32" spans="1:103" ht="16.5" thickBot="1" x14ac:dyDescent="0.3">
      <c r="A32" s="49"/>
      <c r="B32" s="186">
        <v>20</v>
      </c>
      <c r="C32" s="69" t="s">
        <v>323</v>
      </c>
      <c r="D32" s="70" t="s">
        <v>324</v>
      </c>
      <c r="E32" s="81" t="s">
        <v>122</v>
      </c>
      <c r="F32" s="80"/>
      <c r="G32" s="68"/>
      <c r="H32" s="81"/>
      <c r="I32" s="87"/>
      <c r="J32" s="71"/>
      <c r="K32" s="71"/>
      <c r="L32" s="71"/>
      <c r="M32" s="71"/>
      <c r="N32" s="88"/>
      <c r="O32" s="87"/>
      <c r="P32" s="71"/>
      <c r="Q32" s="71"/>
      <c r="R32" s="88"/>
      <c r="S32" s="125"/>
      <c r="T32" s="126"/>
      <c r="U32" s="126"/>
      <c r="V32" s="126"/>
      <c r="W32" s="126"/>
      <c r="X32" s="126"/>
      <c r="Y32" s="128"/>
      <c r="Z32" s="136"/>
      <c r="AA32" s="128"/>
      <c r="AB32" s="138"/>
      <c r="AC32" s="127"/>
      <c r="AD32" s="127"/>
      <c r="AE32" s="127"/>
      <c r="AF32" s="127"/>
      <c r="AG32" s="139"/>
      <c r="AH32" s="143"/>
      <c r="AI32" s="67"/>
      <c r="AJ32" s="67"/>
      <c r="AK32" s="144"/>
      <c r="AL32" s="201"/>
      <c r="AM32" s="203"/>
      <c r="AN32" s="67"/>
      <c r="AO32" s="67"/>
      <c r="AP32" s="144"/>
      <c r="AQ32" s="143"/>
      <c r="AR32" s="67"/>
      <c r="AS32" s="67"/>
      <c r="AT32" s="67"/>
      <c r="AU32" s="67"/>
      <c r="AV32" s="67"/>
      <c r="AW32" s="67"/>
      <c r="AX32" s="144"/>
      <c r="AY32" s="138"/>
      <c r="AZ32" s="150"/>
      <c r="BA32" s="150"/>
      <c r="BB32" s="150"/>
      <c r="BC32" s="150"/>
      <c r="BD32" s="150"/>
      <c r="BE32" s="150"/>
      <c r="BF32" s="150"/>
      <c r="BG32" s="150"/>
      <c r="BH32" s="150"/>
      <c r="BI32" s="127"/>
      <c r="BJ32" s="127"/>
      <c r="BK32" s="139"/>
      <c r="BL32" s="102"/>
      <c r="BM32" s="99" t="b">
        <f t="shared" si="0"/>
        <v>0</v>
      </c>
      <c r="BN32" s="72"/>
      <c r="BO32" s="101" t="b">
        <f t="shared" si="1"/>
        <v>0</v>
      </c>
      <c r="BP32" s="68"/>
      <c r="BQ32" s="99" t="b">
        <f t="shared" si="2"/>
        <v>0</v>
      </c>
      <c r="BR32" s="68"/>
      <c r="BS32" s="99" t="b">
        <f t="shared" si="3"/>
        <v>0</v>
      </c>
      <c r="BT32" s="119">
        <f t="shared" si="4"/>
        <v>0</v>
      </c>
      <c r="BU32" s="73" t="str">
        <f t="shared" si="5"/>
        <v>RIESGO ACEPTABLE</v>
      </c>
      <c r="BV32" s="97" t="b">
        <f t="shared" si="6"/>
        <v>0</v>
      </c>
      <c r="BW32" s="95"/>
      <c r="BX32" s="158"/>
      <c r="BY32" s="156"/>
      <c r="BZ32" s="156"/>
      <c r="CA32" s="156"/>
      <c r="CB32" s="156"/>
      <c r="CC32" s="156"/>
      <c r="CD32" s="156"/>
      <c r="CE32" s="156"/>
      <c r="CF32" s="159"/>
      <c r="CG32" s="169"/>
      <c r="CH32" s="163"/>
      <c r="CI32" s="163"/>
      <c r="CJ32" s="163"/>
      <c r="CK32" s="163"/>
      <c r="CL32" s="164"/>
      <c r="CM32" s="163"/>
      <c r="CN32" s="163"/>
      <c r="CO32" s="163"/>
      <c r="CP32" s="170"/>
      <c r="CQ32" s="169"/>
      <c r="CR32" s="208"/>
      <c r="CS32" s="180"/>
      <c r="CT32" s="74"/>
      <c r="CU32" s="194"/>
      <c r="CV32" s="74"/>
      <c r="CW32" s="103"/>
      <c r="CX32" s="49"/>
      <c r="CY32" s="49"/>
    </row>
    <row r="33" spans="1:103" ht="16.5" thickBot="1" x14ac:dyDescent="0.3">
      <c r="A33" s="49"/>
      <c r="B33" s="186">
        <v>21</v>
      </c>
      <c r="C33" s="69" t="s">
        <v>317</v>
      </c>
      <c r="D33" s="70" t="s">
        <v>318</v>
      </c>
      <c r="E33" s="81" t="s">
        <v>122</v>
      </c>
      <c r="F33" s="80"/>
      <c r="G33" s="68"/>
      <c r="H33" s="81"/>
      <c r="I33" s="87"/>
      <c r="J33" s="71"/>
      <c r="K33" s="71"/>
      <c r="L33" s="71"/>
      <c r="M33" s="71"/>
      <c r="N33" s="88"/>
      <c r="O33" s="87"/>
      <c r="P33" s="71"/>
      <c r="Q33" s="71"/>
      <c r="R33" s="88"/>
      <c r="S33" s="125"/>
      <c r="T33" s="126"/>
      <c r="U33" s="126"/>
      <c r="V33" s="126"/>
      <c r="W33" s="126"/>
      <c r="X33" s="126"/>
      <c r="Y33" s="128"/>
      <c r="Z33" s="136"/>
      <c r="AA33" s="128"/>
      <c r="AB33" s="138"/>
      <c r="AC33" s="127"/>
      <c r="AD33" s="127"/>
      <c r="AE33" s="127"/>
      <c r="AF33" s="127"/>
      <c r="AG33" s="139"/>
      <c r="AH33" s="143"/>
      <c r="AI33" s="67"/>
      <c r="AJ33" s="67"/>
      <c r="AK33" s="144"/>
      <c r="AL33" s="201"/>
      <c r="AM33" s="203"/>
      <c r="AN33" s="67"/>
      <c r="AO33" s="67"/>
      <c r="AP33" s="144"/>
      <c r="AQ33" s="143"/>
      <c r="AR33" s="67"/>
      <c r="AS33" s="67"/>
      <c r="AT33" s="67"/>
      <c r="AU33" s="67"/>
      <c r="AV33" s="67"/>
      <c r="AW33" s="67"/>
      <c r="AX33" s="144"/>
      <c r="AY33" s="138"/>
      <c r="AZ33" s="150"/>
      <c r="BA33" s="150"/>
      <c r="BB33" s="150"/>
      <c r="BC33" s="150"/>
      <c r="BD33" s="150"/>
      <c r="BE33" s="150"/>
      <c r="BF33" s="150"/>
      <c r="BG33" s="150"/>
      <c r="BH33" s="150"/>
      <c r="BI33" s="127"/>
      <c r="BJ33" s="127"/>
      <c r="BK33" s="139"/>
      <c r="BL33" s="102"/>
      <c r="BM33" s="99" t="b">
        <f t="shared" si="0"/>
        <v>0</v>
      </c>
      <c r="BN33" s="72"/>
      <c r="BO33" s="101" t="b">
        <f t="shared" si="1"/>
        <v>0</v>
      </c>
      <c r="BP33" s="68"/>
      <c r="BQ33" s="99" t="b">
        <f t="shared" si="2"/>
        <v>0</v>
      </c>
      <c r="BR33" s="68"/>
      <c r="BS33" s="99" t="b">
        <f t="shared" si="3"/>
        <v>0</v>
      </c>
      <c r="BT33" s="119">
        <f t="shared" si="4"/>
        <v>0</v>
      </c>
      <c r="BU33" s="73" t="str">
        <f t="shared" si="5"/>
        <v>RIESGO ACEPTABLE</v>
      </c>
      <c r="BV33" s="97" t="b">
        <f t="shared" si="6"/>
        <v>0</v>
      </c>
      <c r="BW33" s="95"/>
      <c r="BX33" s="158"/>
      <c r="BY33" s="156"/>
      <c r="BZ33" s="156"/>
      <c r="CA33" s="156"/>
      <c r="CB33" s="156"/>
      <c r="CC33" s="156"/>
      <c r="CD33" s="156"/>
      <c r="CE33" s="156"/>
      <c r="CF33" s="159"/>
      <c r="CG33" s="169"/>
      <c r="CH33" s="163"/>
      <c r="CI33" s="163"/>
      <c r="CJ33" s="163"/>
      <c r="CK33" s="163"/>
      <c r="CL33" s="164"/>
      <c r="CM33" s="163"/>
      <c r="CN33" s="163"/>
      <c r="CO33" s="163"/>
      <c r="CP33" s="170"/>
      <c r="CQ33" s="169"/>
      <c r="CR33" s="208"/>
      <c r="CS33" s="180"/>
      <c r="CT33" s="74"/>
      <c r="CU33" s="194"/>
      <c r="CV33" s="74"/>
      <c r="CW33" s="103"/>
      <c r="CX33" s="49"/>
      <c r="CY33" s="49"/>
    </row>
    <row r="34" spans="1:103" ht="16.5" thickBot="1" x14ac:dyDescent="0.3">
      <c r="A34" s="49"/>
      <c r="B34" s="186">
        <v>22</v>
      </c>
      <c r="C34" s="69" t="s">
        <v>325</v>
      </c>
      <c r="D34" s="70" t="s">
        <v>318</v>
      </c>
      <c r="E34" s="81" t="s">
        <v>122</v>
      </c>
      <c r="F34" s="80"/>
      <c r="G34" s="68"/>
      <c r="H34" s="81"/>
      <c r="I34" s="87"/>
      <c r="J34" s="71"/>
      <c r="K34" s="71"/>
      <c r="L34" s="71"/>
      <c r="M34" s="71"/>
      <c r="N34" s="88"/>
      <c r="O34" s="87"/>
      <c r="P34" s="71"/>
      <c r="Q34" s="71"/>
      <c r="R34" s="88"/>
      <c r="S34" s="125"/>
      <c r="T34" s="126"/>
      <c r="U34" s="126"/>
      <c r="V34" s="126"/>
      <c r="W34" s="126"/>
      <c r="X34" s="126"/>
      <c r="Y34" s="128"/>
      <c r="Z34" s="136"/>
      <c r="AA34" s="128"/>
      <c r="AB34" s="138"/>
      <c r="AC34" s="127"/>
      <c r="AD34" s="127"/>
      <c r="AE34" s="127"/>
      <c r="AF34" s="127"/>
      <c r="AG34" s="139"/>
      <c r="AH34" s="143"/>
      <c r="AI34" s="67"/>
      <c r="AJ34" s="67"/>
      <c r="AK34" s="144"/>
      <c r="AL34" s="201"/>
      <c r="AM34" s="203"/>
      <c r="AN34" s="67"/>
      <c r="AO34" s="67"/>
      <c r="AP34" s="144"/>
      <c r="AQ34" s="143"/>
      <c r="AR34" s="67"/>
      <c r="AS34" s="67"/>
      <c r="AT34" s="67"/>
      <c r="AU34" s="67"/>
      <c r="AV34" s="67"/>
      <c r="AW34" s="67"/>
      <c r="AX34" s="144"/>
      <c r="AY34" s="138"/>
      <c r="AZ34" s="150"/>
      <c r="BA34" s="150"/>
      <c r="BB34" s="150"/>
      <c r="BC34" s="150"/>
      <c r="BD34" s="150"/>
      <c r="BE34" s="150"/>
      <c r="BF34" s="150"/>
      <c r="BG34" s="150"/>
      <c r="BH34" s="150"/>
      <c r="BI34" s="127"/>
      <c r="BJ34" s="127"/>
      <c r="BK34" s="139"/>
      <c r="BL34" s="102"/>
      <c r="BM34" s="99" t="b">
        <f t="shared" si="0"/>
        <v>0</v>
      </c>
      <c r="BN34" s="72"/>
      <c r="BO34" s="101" t="b">
        <f t="shared" si="1"/>
        <v>0</v>
      </c>
      <c r="BP34" s="68"/>
      <c r="BQ34" s="99" t="b">
        <f t="shared" si="2"/>
        <v>0</v>
      </c>
      <c r="BR34" s="68"/>
      <c r="BS34" s="99" t="b">
        <f t="shared" si="3"/>
        <v>0</v>
      </c>
      <c r="BT34" s="119">
        <f t="shared" si="4"/>
        <v>0</v>
      </c>
      <c r="BU34" s="73" t="str">
        <f t="shared" si="5"/>
        <v>RIESGO ACEPTABLE</v>
      </c>
      <c r="BV34" s="97" t="b">
        <f t="shared" si="6"/>
        <v>0</v>
      </c>
      <c r="BW34" s="95"/>
      <c r="BX34" s="158"/>
      <c r="BY34" s="156"/>
      <c r="BZ34" s="156"/>
      <c r="CA34" s="156"/>
      <c r="CB34" s="156"/>
      <c r="CC34" s="156"/>
      <c r="CD34" s="156"/>
      <c r="CE34" s="156"/>
      <c r="CF34" s="159"/>
      <c r="CG34" s="169"/>
      <c r="CH34" s="163"/>
      <c r="CI34" s="163"/>
      <c r="CJ34" s="163"/>
      <c r="CK34" s="163"/>
      <c r="CL34" s="164"/>
      <c r="CM34" s="163"/>
      <c r="CN34" s="163"/>
      <c r="CO34" s="163"/>
      <c r="CP34" s="170"/>
      <c r="CQ34" s="169"/>
      <c r="CR34" s="208"/>
      <c r="CS34" s="180"/>
      <c r="CT34" s="74"/>
      <c r="CU34" s="194"/>
      <c r="CV34" s="74"/>
      <c r="CW34" s="103"/>
      <c r="CX34" s="49"/>
      <c r="CY34" s="49"/>
    </row>
    <row r="35" spans="1:103" ht="16.5" thickBot="1" x14ac:dyDescent="0.3">
      <c r="A35" s="49"/>
      <c r="B35" s="186">
        <v>23</v>
      </c>
      <c r="C35" s="69" t="s">
        <v>326</v>
      </c>
      <c r="D35" s="70" t="s">
        <v>327</v>
      </c>
      <c r="E35" s="81" t="s">
        <v>122</v>
      </c>
      <c r="F35" s="80"/>
      <c r="G35" s="68"/>
      <c r="H35" s="81"/>
      <c r="I35" s="87"/>
      <c r="J35" s="71"/>
      <c r="K35" s="71"/>
      <c r="L35" s="71"/>
      <c r="M35" s="71"/>
      <c r="N35" s="88"/>
      <c r="O35" s="87"/>
      <c r="P35" s="71"/>
      <c r="Q35" s="71"/>
      <c r="R35" s="88"/>
      <c r="S35" s="125"/>
      <c r="T35" s="126"/>
      <c r="U35" s="126"/>
      <c r="V35" s="126"/>
      <c r="W35" s="126"/>
      <c r="X35" s="126"/>
      <c r="Y35" s="128"/>
      <c r="Z35" s="136"/>
      <c r="AA35" s="128"/>
      <c r="AB35" s="138"/>
      <c r="AC35" s="127"/>
      <c r="AD35" s="127"/>
      <c r="AE35" s="127"/>
      <c r="AF35" s="127"/>
      <c r="AG35" s="139"/>
      <c r="AH35" s="143"/>
      <c r="AI35" s="67"/>
      <c r="AJ35" s="67"/>
      <c r="AK35" s="144"/>
      <c r="AL35" s="201"/>
      <c r="AM35" s="203"/>
      <c r="AN35" s="67"/>
      <c r="AO35" s="67"/>
      <c r="AP35" s="144"/>
      <c r="AQ35" s="143"/>
      <c r="AR35" s="67"/>
      <c r="AS35" s="67"/>
      <c r="AT35" s="67"/>
      <c r="AU35" s="67"/>
      <c r="AV35" s="67"/>
      <c r="AW35" s="67"/>
      <c r="AX35" s="144"/>
      <c r="AY35" s="138"/>
      <c r="AZ35" s="150"/>
      <c r="BA35" s="150"/>
      <c r="BB35" s="150"/>
      <c r="BC35" s="150"/>
      <c r="BD35" s="150"/>
      <c r="BE35" s="150"/>
      <c r="BF35" s="150"/>
      <c r="BG35" s="150"/>
      <c r="BH35" s="150"/>
      <c r="BI35" s="127"/>
      <c r="BJ35" s="127"/>
      <c r="BK35" s="139"/>
      <c r="BL35" s="102"/>
      <c r="BM35" s="99" t="b">
        <f t="shared" si="0"/>
        <v>0</v>
      </c>
      <c r="BN35" s="72"/>
      <c r="BO35" s="101" t="b">
        <f t="shared" si="1"/>
        <v>0</v>
      </c>
      <c r="BP35" s="68"/>
      <c r="BQ35" s="99" t="b">
        <f t="shared" si="2"/>
        <v>0</v>
      </c>
      <c r="BR35" s="68"/>
      <c r="BS35" s="99" t="b">
        <f t="shared" si="3"/>
        <v>0</v>
      </c>
      <c r="BT35" s="119">
        <f t="shared" si="4"/>
        <v>0</v>
      </c>
      <c r="BU35" s="73" t="str">
        <f t="shared" si="5"/>
        <v>RIESGO ACEPTABLE</v>
      </c>
      <c r="BV35" s="97" t="b">
        <f t="shared" si="6"/>
        <v>0</v>
      </c>
      <c r="BW35" s="95"/>
      <c r="BX35" s="158"/>
      <c r="BY35" s="156"/>
      <c r="BZ35" s="156"/>
      <c r="CA35" s="156"/>
      <c r="CB35" s="156"/>
      <c r="CC35" s="156"/>
      <c r="CD35" s="156"/>
      <c r="CE35" s="156"/>
      <c r="CF35" s="159"/>
      <c r="CG35" s="169"/>
      <c r="CH35" s="163"/>
      <c r="CI35" s="163"/>
      <c r="CJ35" s="163"/>
      <c r="CK35" s="163"/>
      <c r="CL35" s="164"/>
      <c r="CM35" s="163"/>
      <c r="CN35" s="163"/>
      <c r="CO35" s="163"/>
      <c r="CP35" s="170"/>
      <c r="CQ35" s="169"/>
      <c r="CR35" s="208"/>
      <c r="CS35" s="180"/>
      <c r="CT35" s="74"/>
      <c r="CU35" s="194"/>
      <c r="CV35" s="74"/>
      <c r="CW35" s="103"/>
      <c r="CX35" s="49"/>
      <c r="CY35" s="49"/>
    </row>
    <row r="36" spans="1:103" ht="16.5" thickBot="1" x14ac:dyDescent="0.3">
      <c r="A36" s="49"/>
      <c r="B36" s="186">
        <v>24</v>
      </c>
      <c r="C36" s="69" t="s">
        <v>328</v>
      </c>
      <c r="D36" s="70" t="s">
        <v>329</v>
      </c>
      <c r="E36" s="81" t="s">
        <v>122</v>
      </c>
      <c r="F36" s="80"/>
      <c r="G36" s="68"/>
      <c r="H36" s="81"/>
      <c r="I36" s="87"/>
      <c r="J36" s="71"/>
      <c r="K36" s="71"/>
      <c r="L36" s="71"/>
      <c r="M36" s="71"/>
      <c r="N36" s="88"/>
      <c r="O36" s="87"/>
      <c r="P36" s="71"/>
      <c r="Q36" s="71"/>
      <c r="R36" s="88"/>
      <c r="S36" s="125"/>
      <c r="T36" s="126"/>
      <c r="U36" s="126"/>
      <c r="V36" s="126"/>
      <c r="W36" s="126"/>
      <c r="X36" s="126"/>
      <c r="Y36" s="128"/>
      <c r="Z36" s="136"/>
      <c r="AA36" s="128"/>
      <c r="AB36" s="138"/>
      <c r="AC36" s="127"/>
      <c r="AD36" s="127"/>
      <c r="AE36" s="127"/>
      <c r="AF36" s="127"/>
      <c r="AG36" s="139"/>
      <c r="AH36" s="143"/>
      <c r="AI36" s="67"/>
      <c r="AJ36" s="67"/>
      <c r="AK36" s="144"/>
      <c r="AL36" s="201"/>
      <c r="AM36" s="203"/>
      <c r="AN36" s="67"/>
      <c r="AO36" s="67"/>
      <c r="AP36" s="144"/>
      <c r="AQ36" s="143"/>
      <c r="AR36" s="67"/>
      <c r="AS36" s="67"/>
      <c r="AT36" s="67"/>
      <c r="AU36" s="67"/>
      <c r="AV36" s="67"/>
      <c r="AW36" s="67"/>
      <c r="AX36" s="144"/>
      <c r="AY36" s="138"/>
      <c r="AZ36" s="150"/>
      <c r="BA36" s="150"/>
      <c r="BB36" s="150"/>
      <c r="BC36" s="150"/>
      <c r="BD36" s="150"/>
      <c r="BE36" s="150"/>
      <c r="BF36" s="150"/>
      <c r="BG36" s="150"/>
      <c r="BH36" s="150"/>
      <c r="BI36" s="127"/>
      <c r="BJ36" s="127"/>
      <c r="BK36" s="139"/>
      <c r="BL36" s="102"/>
      <c r="BM36" s="99" t="b">
        <f t="shared" si="0"/>
        <v>0</v>
      </c>
      <c r="BN36" s="72"/>
      <c r="BO36" s="101" t="b">
        <f t="shared" si="1"/>
        <v>0</v>
      </c>
      <c r="BP36" s="68"/>
      <c r="BQ36" s="99" t="b">
        <f t="shared" si="2"/>
        <v>0</v>
      </c>
      <c r="BR36" s="68"/>
      <c r="BS36" s="99" t="b">
        <f t="shared" si="3"/>
        <v>0</v>
      </c>
      <c r="BT36" s="119">
        <f t="shared" si="4"/>
        <v>0</v>
      </c>
      <c r="BU36" s="73" t="str">
        <f t="shared" si="5"/>
        <v>RIESGO ACEPTABLE</v>
      </c>
      <c r="BV36" s="97" t="b">
        <f t="shared" si="6"/>
        <v>0</v>
      </c>
      <c r="BW36" s="95"/>
      <c r="BX36" s="158"/>
      <c r="BY36" s="156"/>
      <c r="BZ36" s="156"/>
      <c r="CA36" s="156"/>
      <c r="CB36" s="156"/>
      <c r="CC36" s="156"/>
      <c r="CD36" s="156"/>
      <c r="CE36" s="156"/>
      <c r="CF36" s="159"/>
      <c r="CG36" s="169"/>
      <c r="CH36" s="163"/>
      <c r="CI36" s="163"/>
      <c r="CJ36" s="163"/>
      <c r="CK36" s="163"/>
      <c r="CL36" s="164"/>
      <c r="CM36" s="163"/>
      <c r="CN36" s="163"/>
      <c r="CO36" s="163"/>
      <c r="CP36" s="170"/>
      <c r="CQ36" s="169"/>
      <c r="CR36" s="208"/>
      <c r="CS36" s="180"/>
      <c r="CT36" s="74"/>
      <c r="CU36" s="194"/>
      <c r="CV36" s="74"/>
      <c r="CW36" s="103"/>
      <c r="CX36" s="49"/>
      <c r="CY36" s="49"/>
    </row>
    <row r="37" spans="1:103" ht="16.5" thickBot="1" x14ac:dyDescent="0.3">
      <c r="A37" s="49"/>
      <c r="B37" s="186">
        <v>25</v>
      </c>
      <c r="C37" s="69" t="s">
        <v>330</v>
      </c>
      <c r="D37" s="70" t="s">
        <v>331</v>
      </c>
      <c r="E37" s="81" t="s">
        <v>122</v>
      </c>
      <c r="F37" s="80"/>
      <c r="G37" s="68"/>
      <c r="H37" s="81"/>
      <c r="I37" s="87"/>
      <c r="J37" s="71"/>
      <c r="K37" s="71"/>
      <c r="L37" s="71"/>
      <c r="M37" s="71"/>
      <c r="N37" s="88"/>
      <c r="O37" s="87"/>
      <c r="P37" s="71"/>
      <c r="Q37" s="71"/>
      <c r="R37" s="88"/>
      <c r="S37" s="125"/>
      <c r="T37" s="126"/>
      <c r="U37" s="126"/>
      <c r="V37" s="126"/>
      <c r="W37" s="126"/>
      <c r="X37" s="126"/>
      <c r="Y37" s="128"/>
      <c r="Z37" s="136"/>
      <c r="AA37" s="128"/>
      <c r="AB37" s="138"/>
      <c r="AC37" s="127"/>
      <c r="AD37" s="127"/>
      <c r="AE37" s="127"/>
      <c r="AF37" s="127"/>
      <c r="AG37" s="139"/>
      <c r="AH37" s="143"/>
      <c r="AI37" s="67"/>
      <c r="AJ37" s="67"/>
      <c r="AK37" s="144"/>
      <c r="AL37" s="201"/>
      <c r="AM37" s="203"/>
      <c r="AN37" s="67"/>
      <c r="AO37" s="67"/>
      <c r="AP37" s="144"/>
      <c r="AQ37" s="143"/>
      <c r="AR37" s="67"/>
      <c r="AS37" s="67"/>
      <c r="AT37" s="67"/>
      <c r="AU37" s="67"/>
      <c r="AV37" s="67"/>
      <c r="AW37" s="67"/>
      <c r="AX37" s="144"/>
      <c r="AY37" s="138"/>
      <c r="AZ37" s="150"/>
      <c r="BA37" s="150"/>
      <c r="BB37" s="150"/>
      <c r="BC37" s="150"/>
      <c r="BD37" s="150"/>
      <c r="BE37" s="150"/>
      <c r="BF37" s="150"/>
      <c r="BG37" s="150"/>
      <c r="BH37" s="150"/>
      <c r="BI37" s="127"/>
      <c r="BJ37" s="127"/>
      <c r="BK37" s="139"/>
      <c r="BL37" s="102"/>
      <c r="BM37" s="99" t="b">
        <f t="shared" si="0"/>
        <v>0</v>
      </c>
      <c r="BN37" s="72"/>
      <c r="BO37" s="101" t="b">
        <f t="shared" si="1"/>
        <v>0</v>
      </c>
      <c r="BP37" s="68"/>
      <c r="BQ37" s="99" t="b">
        <f t="shared" si="2"/>
        <v>0</v>
      </c>
      <c r="BR37" s="68"/>
      <c r="BS37" s="99" t="b">
        <f t="shared" si="3"/>
        <v>0</v>
      </c>
      <c r="BT37" s="119">
        <f t="shared" si="4"/>
        <v>0</v>
      </c>
      <c r="BU37" s="73" t="str">
        <f t="shared" si="5"/>
        <v>RIESGO ACEPTABLE</v>
      </c>
      <c r="BV37" s="97" t="b">
        <f t="shared" si="6"/>
        <v>0</v>
      </c>
      <c r="BW37" s="95"/>
      <c r="BX37" s="158"/>
      <c r="BY37" s="156"/>
      <c r="BZ37" s="156"/>
      <c r="CA37" s="156"/>
      <c r="CB37" s="156"/>
      <c r="CC37" s="156"/>
      <c r="CD37" s="156"/>
      <c r="CE37" s="156"/>
      <c r="CF37" s="159"/>
      <c r="CG37" s="169"/>
      <c r="CH37" s="163"/>
      <c r="CI37" s="163"/>
      <c r="CJ37" s="163"/>
      <c r="CK37" s="163"/>
      <c r="CL37" s="164"/>
      <c r="CM37" s="163"/>
      <c r="CN37" s="163"/>
      <c r="CO37" s="163"/>
      <c r="CP37" s="170"/>
      <c r="CQ37" s="169"/>
      <c r="CR37" s="208"/>
      <c r="CS37" s="180"/>
      <c r="CT37" s="74"/>
      <c r="CU37" s="194"/>
      <c r="CV37" s="74"/>
      <c r="CW37" s="103"/>
      <c r="CX37" s="49"/>
      <c r="CY37" s="49"/>
    </row>
    <row r="38" spans="1:103" ht="16.5" thickBot="1" x14ac:dyDescent="0.3">
      <c r="A38" s="49"/>
      <c r="B38" s="186">
        <v>26</v>
      </c>
      <c r="C38" s="69" t="s">
        <v>332</v>
      </c>
      <c r="D38" s="70" t="s">
        <v>333</v>
      </c>
      <c r="E38" s="81" t="s">
        <v>122</v>
      </c>
      <c r="F38" s="80"/>
      <c r="G38" s="68"/>
      <c r="H38" s="81"/>
      <c r="I38" s="87"/>
      <c r="J38" s="71"/>
      <c r="K38" s="71"/>
      <c r="L38" s="71"/>
      <c r="M38" s="71"/>
      <c r="N38" s="88"/>
      <c r="O38" s="87"/>
      <c r="P38" s="71"/>
      <c r="Q38" s="71"/>
      <c r="R38" s="88"/>
      <c r="S38" s="125"/>
      <c r="T38" s="126"/>
      <c r="U38" s="126"/>
      <c r="V38" s="126"/>
      <c r="W38" s="126"/>
      <c r="X38" s="126"/>
      <c r="Y38" s="128"/>
      <c r="Z38" s="136"/>
      <c r="AA38" s="128"/>
      <c r="AB38" s="138"/>
      <c r="AC38" s="127"/>
      <c r="AD38" s="127"/>
      <c r="AE38" s="127"/>
      <c r="AF38" s="127"/>
      <c r="AG38" s="139"/>
      <c r="AH38" s="143"/>
      <c r="AI38" s="67"/>
      <c r="AJ38" s="67"/>
      <c r="AK38" s="144"/>
      <c r="AL38" s="201"/>
      <c r="AM38" s="203"/>
      <c r="AN38" s="67"/>
      <c r="AO38" s="67"/>
      <c r="AP38" s="144"/>
      <c r="AQ38" s="143"/>
      <c r="AR38" s="67"/>
      <c r="AS38" s="67"/>
      <c r="AT38" s="67"/>
      <c r="AU38" s="67"/>
      <c r="AV38" s="67"/>
      <c r="AW38" s="67"/>
      <c r="AX38" s="144"/>
      <c r="AY38" s="138"/>
      <c r="AZ38" s="150"/>
      <c r="BA38" s="150"/>
      <c r="BB38" s="150"/>
      <c r="BC38" s="150"/>
      <c r="BD38" s="150"/>
      <c r="BE38" s="150"/>
      <c r="BF38" s="150"/>
      <c r="BG38" s="150"/>
      <c r="BH38" s="150"/>
      <c r="BI38" s="127"/>
      <c r="BJ38" s="127"/>
      <c r="BK38" s="139"/>
      <c r="BL38" s="102"/>
      <c r="BM38" s="99" t="b">
        <f t="shared" si="0"/>
        <v>0</v>
      </c>
      <c r="BN38" s="72"/>
      <c r="BO38" s="101" t="b">
        <f t="shared" si="1"/>
        <v>0</v>
      </c>
      <c r="BP38" s="68"/>
      <c r="BQ38" s="99" t="b">
        <f t="shared" si="2"/>
        <v>0</v>
      </c>
      <c r="BR38" s="68"/>
      <c r="BS38" s="99" t="b">
        <f t="shared" si="3"/>
        <v>0</v>
      </c>
      <c r="BT38" s="119">
        <f t="shared" si="4"/>
        <v>0</v>
      </c>
      <c r="BU38" s="73" t="str">
        <f t="shared" si="5"/>
        <v>RIESGO ACEPTABLE</v>
      </c>
      <c r="BV38" s="97" t="b">
        <f t="shared" si="6"/>
        <v>0</v>
      </c>
      <c r="BW38" s="95"/>
      <c r="BX38" s="158"/>
      <c r="BY38" s="156"/>
      <c r="BZ38" s="156"/>
      <c r="CA38" s="156"/>
      <c r="CB38" s="156"/>
      <c r="CC38" s="156"/>
      <c r="CD38" s="156"/>
      <c r="CE38" s="156"/>
      <c r="CF38" s="159"/>
      <c r="CG38" s="169"/>
      <c r="CH38" s="163"/>
      <c r="CI38" s="163"/>
      <c r="CJ38" s="163"/>
      <c r="CK38" s="163"/>
      <c r="CL38" s="164"/>
      <c r="CM38" s="163"/>
      <c r="CN38" s="163"/>
      <c r="CO38" s="163"/>
      <c r="CP38" s="170"/>
      <c r="CQ38" s="169"/>
      <c r="CR38" s="208"/>
      <c r="CS38" s="180"/>
      <c r="CT38" s="74"/>
      <c r="CU38" s="194"/>
      <c r="CV38" s="74"/>
      <c r="CW38" s="103"/>
      <c r="CX38" s="49"/>
      <c r="CY38" s="49"/>
    </row>
    <row r="39" spans="1:103" ht="16.5" thickBot="1" x14ac:dyDescent="0.3">
      <c r="A39" s="49"/>
      <c r="B39" s="186">
        <v>27</v>
      </c>
      <c r="C39" s="69" t="s">
        <v>334</v>
      </c>
      <c r="D39" s="70" t="s">
        <v>333</v>
      </c>
      <c r="E39" s="81" t="s">
        <v>122</v>
      </c>
      <c r="F39" s="80"/>
      <c r="G39" s="68"/>
      <c r="H39" s="81"/>
      <c r="I39" s="87"/>
      <c r="J39" s="71"/>
      <c r="K39" s="71"/>
      <c r="L39" s="71"/>
      <c r="M39" s="71"/>
      <c r="N39" s="88"/>
      <c r="O39" s="87"/>
      <c r="P39" s="71"/>
      <c r="Q39" s="71"/>
      <c r="R39" s="88"/>
      <c r="S39" s="125"/>
      <c r="T39" s="126"/>
      <c r="U39" s="126"/>
      <c r="V39" s="126"/>
      <c r="W39" s="126"/>
      <c r="X39" s="126"/>
      <c r="Y39" s="128"/>
      <c r="Z39" s="136"/>
      <c r="AA39" s="128"/>
      <c r="AB39" s="138"/>
      <c r="AC39" s="127"/>
      <c r="AD39" s="127"/>
      <c r="AE39" s="127"/>
      <c r="AF39" s="127"/>
      <c r="AG39" s="139"/>
      <c r="AH39" s="143"/>
      <c r="AI39" s="67"/>
      <c r="AJ39" s="67"/>
      <c r="AK39" s="144"/>
      <c r="AL39" s="201"/>
      <c r="AM39" s="203"/>
      <c r="AN39" s="67"/>
      <c r="AO39" s="67"/>
      <c r="AP39" s="144"/>
      <c r="AQ39" s="143"/>
      <c r="AR39" s="67"/>
      <c r="AS39" s="67"/>
      <c r="AT39" s="67"/>
      <c r="AU39" s="67"/>
      <c r="AV39" s="67"/>
      <c r="AW39" s="67"/>
      <c r="AX39" s="144"/>
      <c r="AY39" s="138"/>
      <c r="AZ39" s="150"/>
      <c r="BA39" s="150"/>
      <c r="BB39" s="150"/>
      <c r="BC39" s="150"/>
      <c r="BD39" s="150"/>
      <c r="BE39" s="150"/>
      <c r="BF39" s="150"/>
      <c r="BG39" s="150"/>
      <c r="BH39" s="150"/>
      <c r="BI39" s="127"/>
      <c r="BJ39" s="127"/>
      <c r="BK39" s="139"/>
      <c r="BL39" s="102"/>
      <c r="BM39" s="99" t="b">
        <f t="shared" si="0"/>
        <v>0</v>
      </c>
      <c r="BN39" s="72"/>
      <c r="BO39" s="101" t="b">
        <f t="shared" si="1"/>
        <v>0</v>
      </c>
      <c r="BP39" s="68"/>
      <c r="BQ39" s="99" t="b">
        <f t="shared" si="2"/>
        <v>0</v>
      </c>
      <c r="BR39" s="68"/>
      <c r="BS39" s="99" t="b">
        <f t="shared" si="3"/>
        <v>0</v>
      </c>
      <c r="BT39" s="119">
        <f t="shared" si="4"/>
        <v>0</v>
      </c>
      <c r="BU39" s="73" t="str">
        <f t="shared" si="5"/>
        <v>RIESGO ACEPTABLE</v>
      </c>
      <c r="BV39" s="97" t="b">
        <f t="shared" si="6"/>
        <v>0</v>
      </c>
      <c r="BW39" s="95"/>
      <c r="BX39" s="158"/>
      <c r="BY39" s="156"/>
      <c r="BZ39" s="156"/>
      <c r="CA39" s="156"/>
      <c r="CB39" s="156"/>
      <c r="CC39" s="156"/>
      <c r="CD39" s="156"/>
      <c r="CE39" s="156"/>
      <c r="CF39" s="159"/>
      <c r="CG39" s="169"/>
      <c r="CH39" s="163"/>
      <c r="CI39" s="163"/>
      <c r="CJ39" s="163"/>
      <c r="CK39" s="163"/>
      <c r="CL39" s="164"/>
      <c r="CM39" s="163"/>
      <c r="CN39" s="163"/>
      <c r="CO39" s="163"/>
      <c r="CP39" s="170"/>
      <c r="CQ39" s="169"/>
      <c r="CR39" s="208"/>
      <c r="CS39" s="180"/>
      <c r="CT39" s="74"/>
      <c r="CU39" s="194"/>
      <c r="CV39" s="74"/>
      <c r="CW39" s="103"/>
      <c r="CX39" s="49"/>
      <c r="CY39" s="49"/>
    </row>
    <row r="40" spans="1:103" ht="16.5" thickBot="1" x14ac:dyDescent="0.3">
      <c r="A40" s="49"/>
      <c r="B40" s="186">
        <v>28</v>
      </c>
      <c r="C40" s="69" t="s">
        <v>335</v>
      </c>
      <c r="D40" s="70" t="s">
        <v>336</v>
      </c>
      <c r="E40" s="81" t="s">
        <v>122</v>
      </c>
      <c r="F40" s="80"/>
      <c r="G40" s="68"/>
      <c r="H40" s="81"/>
      <c r="I40" s="87"/>
      <c r="J40" s="71"/>
      <c r="K40" s="71"/>
      <c r="L40" s="71"/>
      <c r="M40" s="71"/>
      <c r="N40" s="88"/>
      <c r="O40" s="87"/>
      <c r="P40" s="71"/>
      <c r="Q40" s="71"/>
      <c r="R40" s="88"/>
      <c r="S40" s="125"/>
      <c r="T40" s="126"/>
      <c r="U40" s="126"/>
      <c r="V40" s="126"/>
      <c r="W40" s="126"/>
      <c r="X40" s="126"/>
      <c r="Y40" s="128"/>
      <c r="Z40" s="136"/>
      <c r="AA40" s="128"/>
      <c r="AB40" s="138"/>
      <c r="AC40" s="127"/>
      <c r="AD40" s="127"/>
      <c r="AE40" s="127"/>
      <c r="AF40" s="127"/>
      <c r="AG40" s="139"/>
      <c r="AH40" s="143"/>
      <c r="AI40" s="67"/>
      <c r="AJ40" s="67"/>
      <c r="AK40" s="144"/>
      <c r="AL40" s="201"/>
      <c r="AM40" s="203"/>
      <c r="AN40" s="67"/>
      <c r="AO40" s="67"/>
      <c r="AP40" s="144"/>
      <c r="AQ40" s="143"/>
      <c r="AR40" s="67"/>
      <c r="AS40" s="67"/>
      <c r="AT40" s="67"/>
      <c r="AU40" s="67"/>
      <c r="AV40" s="67"/>
      <c r="AW40" s="67"/>
      <c r="AX40" s="144"/>
      <c r="AY40" s="138"/>
      <c r="AZ40" s="150"/>
      <c r="BA40" s="150"/>
      <c r="BB40" s="150"/>
      <c r="BC40" s="150"/>
      <c r="BD40" s="150"/>
      <c r="BE40" s="150"/>
      <c r="BF40" s="150"/>
      <c r="BG40" s="150"/>
      <c r="BH40" s="150"/>
      <c r="BI40" s="127"/>
      <c r="BJ40" s="127"/>
      <c r="BK40" s="139"/>
      <c r="BL40" s="102"/>
      <c r="BM40" s="99" t="b">
        <f t="shared" si="0"/>
        <v>0</v>
      </c>
      <c r="BN40" s="72"/>
      <c r="BO40" s="101" t="b">
        <f t="shared" si="1"/>
        <v>0</v>
      </c>
      <c r="BP40" s="68"/>
      <c r="BQ40" s="99" t="b">
        <f t="shared" si="2"/>
        <v>0</v>
      </c>
      <c r="BR40" s="68"/>
      <c r="BS40" s="99" t="b">
        <f t="shared" si="3"/>
        <v>0</v>
      </c>
      <c r="BT40" s="119">
        <f t="shared" si="4"/>
        <v>0</v>
      </c>
      <c r="BU40" s="73" t="str">
        <f t="shared" si="5"/>
        <v>RIESGO ACEPTABLE</v>
      </c>
      <c r="BV40" s="97" t="b">
        <f t="shared" si="6"/>
        <v>0</v>
      </c>
      <c r="BW40" s="95"/>
      <c r="BX40" s="158"/>
      <c r="BY40" s="156"/>
      <c r="BZ40" s="156"/>
      <c r="CA40" s="156"/>
      <c r="CB40" s="156"/>
      <c r="CC40" s="156"/>
      <c r="CD40" s="156"/>
      <c r="CE40" s="156"/>
      <c r="CF40" s="159"/>
      <c r="CG40" s="169"/>
      <c r="CH40" s="163"/>
      <c r="CI40" s="163"/>
      <c r="CJ40" s="163"/>
      <c r="CK40" s="163"/>
      <c r="CL40" s="164"/>
      <c r="CM40" s="163"/>
      <c r="CN40" s="163"/>
      <c r="CO40" s="163"/>
      <c r="CP40" s="170"/>
      <c r="CQ40" s="169"/>
      <c r="CR40" s="208"/>
      <c r="CS40" s="180"/>
      <c r="CT40" s="74"/>
      <c r="CU40" s="194"/>
      <c r="CV40" s="74"/>
      <c r="CW40" s="103"/>
      <c r="CX40" s="49"/>
      <c r="CY40" s="49"/>
    </row>
    <row r="41" spans="1:103" ht="16.5" thickBot="1" x14ac:dyDescent="0.3">
      <c r="A41" s="49"/>
      <c r="B41" s="186">
        <v>29</v>
      </c>
      <c r="C41" s="69" t="s">
        <v>335</v>
      </c>
      <c r="D41" s="70" t="s">
        <v>336</v>
      </c>
      <c r="E41" s="81" t="s">
        <v>122</v>
      </c>
      <c r="F41" s="80"/>
      <c r="G41" s="68"/>
      <c r="H41" s="81"/>
      <c r="I41" s="87"/>
      <c r="J41" s="71"/>
      <c r="K41" s="71"/>
      <c r="L41" s="71"/>
      <c r="M41" s="71"/>
      <c r="N41" s="88"/>
      <c r="O41" s="87"/>
      <c r="P41" s="71"/>
      <c r="Q41" s="71"/>
      <c r="R41" s="88"/>
      <c r="S41" s="125"/>
      <c r="T41" s="126"/>
      <c r="U41" s="126"/>
      <c r="V41" s="126"/>
      <c r="W41" s="126"/>
      <c r="X41" s="126"/>
      <c r="Y41" s="128"/>
      <c r="Z41" s="136"/>
      <c r="AA41" s="128"/>
      <c r="AB41" s="138"/>
      <c r="AC41" s="127"/>
      <c r="AD41" s="127"/>
      <c r="AE41" s="127"/>
      <c r="AF41" s="127"/>
      <c r="AG41" s="139"/>
      <c r="AH41" s="143"/>
      <c r="AI41" s="67"/>
      <c r="AJ41" s="67"/>
      <c r="AK41" s="144"/>
      <c r="AL41" s="201"/>
      <c r="AM41" s="203"/>
      <c r="AN41" s="67"/>
      <c r="AO41" s="67"/>
      <c r="AP41" s="144"/>
      <c r="AQ41" s="143"/>
      <c r="AR41" s="67"/>
      <c r="AS41" s="67"/>
      <c r="AT41" s="67"/>
      <c r="AU41" s="67"/>
      <c r="AV41" s="67"/>
      <c r="AW41" s="67"/>
      <c r="AX41" s="144"/>
      <c r="AY41" s="138"/>
      <c r="AZ41" s="150"/>
      <c r="BA41" s="150"/>
      <c r="BB41" s="150"/>
      <c r="BC41" s="150"/>
      <c r="BD41" s="150"/>
      <c r="BE41" s="150"/>
      <c r="BF41" s="150"/>
      <c r="BG41" s="150"/>
      <c r="BH41" s="150"/>
      <c r="BI41" s="127"/>
      <c r="BJ41" s="127"/>
      <c r="BK41" s="139"/>
      <c r="BL41" s="102"/>
      <c r="BM41" s="99" t="b">
        <f t="shared" si="0"/>
        <v>0</v>
      </c>
      <c r="BN41" s="72"/>
      <c r="BO41" s="101" t="b">
        <f t="shared" si="1"/>
        <v>0</v>
      </c>
      <c r="BP41" s="68"/>
      <c r="BQ41" s="99" t="b">
        <f t="shared" si="2"/>
        <v>0</v>
      </c>
      <c r="BR41" s="68"/>
      <c r="BS41" s="99" t="b">
        <f t="shared" si="3"/>
        <v>0</v>
      </c>
      <c r="BT41" s="119">
        <f t="shared" si="4"/>
        <v>0</v>
      </c>
      <c r="BU41" s="73" t="str">
        <f t="shared" si="5"/>
        <v>RIESGO ACEPTABLE</v>
      </c>
      <c r="BV41" s="97" t="b">
        <f t="shared" si="6"/>
        <v>0</v>
      </c>
      <c r="BW41" s="95"/>
      <c r="BX41" s="158"/>
      <c r="BY41" s="156"/>
      <c r="BZ41" s="156"/>
      <c r="CA41" s="156"/>
      <c r="CB41" s="156"/>
      <c r="CC41" s="156"/>
      <c r="CD41" s="156"/>
      <c r="CE41" s="156"/>
      <c r="CF41" s="159"/>
      <c r="CG41" s="169"/>
      <c r="CH41" s="163"/>
      <c r="CI41" s="163"/>
      <c r="CJ41" s="163"/>
      <c r="CK41" s="163"/>
      <c r="CL41" s="164"/>
      <c r="CM41" s="163"/>
      <c r="CN41" s="163"/>
      <c r="CO41" s="163"/>
      <c r="CP41" s="170"/>
      <c r="CQ41" s="169"/>
      <c r="CR41" s="208"/>
      <c r="CS41" s="180"/>
      <c r="CT41" s="74"/>
      <c r="CU41" s="194"/>
      <c r="CV41" s="74"/>
      <c r="CW41" s="103"/>
      <c r="CX41" s="49"/>
      <c r="CY41" s="49"/>
    </row>
    <row r="42" spans="1:103" ht="16.5" thickBot="1" x14ac:dyDescent="0.3">
      <c r="A42" s="49"/>
      <c r="B42" s="186">
        <v>30</v>
      </c>
      <c r="C42" s="69" t="s">
        <v>335</v>
      </c>
      <c r="D42" s="70" t="s">
        <v>336</v>
      </c>
      <c r="E42" s="81" t="s">
        <v>122</v>
      </c>
      <c r="F42" s="80"/>
      <c r="G42" s="68"/>
      <c r="H42" s="81"/>
      <c r="I42" s="87"/>
      <c r="J42" s="71"/>
      <c r="K42" s="71"/>
      <c r="L42" s="71"/>
      <c r="M42" s="71"/>
      <c r="N42" s="88"/>
      <c r="O42" s="87"/>
      <c r="P42" s="71"/>
      <c r="Q42" s="71"/>
      <c r="R42" s="88"/>
      <c r="S42" s="125"/>
      <c r="T42" s="126"/>
      <c r="U42" s="126"/>
      <c r="V42" s="126"/>
      <c r="W42" s="126"/>
      <c r="X42" s="126"/>
      <c r="Y42" s="128"/>
      <c r="Z42" s="136"/>
      <c r="AA42" s="128"/>
      <c r="AB42" s="138"/>
      <c r="AC42" s="127"/>
      <c r="AD42" s="127"/>
      <c r="AE42" s="127"/>
      <c r="AF42" s="127"/>
      <c r="AG42" s="139"/>
      <c r="AH42" s="143"/>
      <c r="AI42" s="67"/>
      <c r="AJ42" s="67"/>
      <c r="AK42" s="144"/>
      <c r="AL42" s="201"/>
      <c r="AM42" s="203"/>
      <c r="AN42" s="67"/>
      <c r="AO42" s="67"/>
      <c r="AP42" s="144"/>
      <c r="AQ42" s="143"/>
      <c r="AR42" s="67"/>
      <c r="AS42" s="67"/>
      <c r="AT42" s="67"/>
      <c r="AU42" s="67"/>
      <c r="AV42" s="67"/>
      <c r="AW42" s="67"/>
      <c r="AX42" s="144"/>
      <c r="AY42" s="138"/>
      <c r="AZ42" s="150"/>
      <c r="BA42" s="150"/>
      <c r="BB42" s="150"/>
      <c r="BC42" s="150"/>
      <c r="BD42" s="150"/>
      <c r="BE42" s="150"/>
      <c r="BF42" s="150"/>
      <c r="BG42" s="150"/>
      <c r="BH42" s="150"/>
      <c r="BI42" s="127"/>
      <c r="BJ42" s="127"/>
      <c r="BK42" s="139"/>
      <c r="BL42" s="102"/>
      <c r="BM42" s="99" t="b">
        <f t="shared" si="0"/>
        <v>0</v>
      </c>
      <c r="BN42" s="72"/>
      <c r="BO42" s="101" t="b">
        <f t="shared" si="1"/>
        <v>0</v>
      </c>
      <c r="BP42" s="68"/>
      <c r="BQ42" s="99" t="b">
        <f t="shared" si="2"/>
        <v>0</v>
      </c>
      <c r="BR42" s="68"/>
      <c r="BS42" s="99" t="b">
        <f t="shared" si="3"/>
        <v>0</v>
      </c>
      <c r="BT42" s="119">
        <f t="shared" si="4"/>
        <v>0</v>
      </c>
      <c r="BU42" s="73" t="str">
        <f t="shared" si="5"/>
        <v>RIESGO ACEPTABLE</v>
      </c>
      <c r="BV42" s="97" t="b">
        <f t="shared" si="6"/>
        <v>0</v>
      </c>
      <c r="BW42" s="95"/>
      <c r="BX42" s="158"/>
      <c r="BY42" s="156"/>
      <c r="BZ42" s="156"/>
      <c r="CA42" s="156"/>
      <c r="CB42" s="156"/>
      <c r="CC42" s="156"/>
      <c r="CD42" s="156"/>
      <c r="CE42" s="156"/>
      <c r="CF42" s="159"/>
      <c r="CG42" s="169"/>
      <c r="CH42" s="163"/>
      <c r="CI42" s="163"/>
      <c r="CJ42" s="163"/>
      <c r="CK42" s="163"/>
      <c r="CL42" s="164"/>
      <c r="CM42" s="163"/>
      <c r="CN42" s="163"/>
      <c r="CO42" s="163"/>
      <c r="CP42" s="170"/>
      <c r="CQ42" s="169"/>
      <c r="CR42" s="208"/>
      <c r="CS42" s="180"/>
      <c r="CT42" s="74"/>
      <c r="CU42" s="194"/>
      <c r="CV42" s="74"/>
      <c r="CW42" s="103"/>
      <c r="CX42" s="49"/>
      <c r="CY42" s="49"/>
    </row>
    <row r="43" spans="1:103" ht="16.5" thickBot="1" x14ac:dyDescent="0.3">
      <c r="A43" s="49"/>
      <c r="B43" s="186">
        <v>31</v>
      </c>
      <c r="C43" s="69" t="s">
        <v>337</v>
      </c>
      <c r="D43" s="70" t="s">
        <v>338</v>
      </c>
      <c r="E43" s="81" t="s">
        <v>122</v>
      </c>
      <c r="F43" s="80"/>
      <c r="G43" s="68"/>
      <c r="H43" s="81"/>
      <c r="I43" s="87"/>
      <c r="J43" s="71"/>
      <c r="K43" s="71"/>
      <c r="L43" s="71"/>
      <c r="M43" s="71"/>
      <c r="N43" s="88"/>
      <c r="O43" s="87"/>
      <c r="P43" s="71"/>
      <c r="Q43" s="71"/>
      <c r="R43" s="88"/>
      <c r="S43" s="125"/>
      <c r="T43" s="126"/>
      <c r="U43" s="126"/>
      <c r="V43" s="126"/>
      <c r="W43" s="126"/>
      <c r="X43" s="126"/>
      <c r="Y43" s="128"/>
      <c r="Z43" s="136"/>
      <c r="AA43" s="128"/>
      <c r="AB43" s="138"/>
      <c r="AC43" s="127"/>
      <c r="AD43" s="127"/>
      <c r="AE43" s="127"/>
      <c r="AF43" s="127"/>
      <c r="AG43" s="139"/>
      <c r="AH43" s="143"/>
      <c r="AI43" s="67"/>
      <c r="AJ43" s="67"/>
      <c r="AK43" s="144"/>
      <c r="AL43" s="201"/>
      <c r="AM43" s="203"/>
      <c r="AN43" s="67"/>
      <c r="AO43" s="67"/>
      <c r="AP43" s="144"/>
      <c r="AQ43" s="143"/>
      <c r="AR43" s="67"/>
      <c r="AS43" s="67"/>
      <c r="AT43" s="67"/>
      <c r="AU43" s="67"/>
      <c r="AV43" s="67"/>
      <c r="AW43" s="67"/>
      <c r="AX43" s="144"/>
      <c r="AY43" s="138"/>
      <c r="AZ43" s="150"/>
      <c r="BA43" s="150"/>
      <c r="BB43" s="150"/>
      <c r="BC43" s="150"/>
      <c r="BD43" s="150"/>
      <c r="BE43" s="150"/>
      <c r="BF43" s="150"/>
      <c r="BG43" s="150"/>
      <c r="BH43" s="150"/>
      <c r="BI43" s="127"/>
      <c r="BJ43" s="127"/>
      <c r="BK43" s="139"/>
      <c r="BL43" s="102"/>
      <c r="BM43" s="99" t="b">
        <f t="shared" si="0"/>
        <v>0</v>
      </c>
      <c r="BN43" s="72"/>
      <c r="BO43" s="101" t="b">
        <f t="shared" si="1"/>
        <v>0</v>
      </c>
      <c r="BP43" s="68"/>
      <c r="BQ43" s="99" t="b">
        <f t="shared" si="2"/>
        <v>0</v>
      </c>
      <c r="BR43" s="68"/>
      <c r="BS43" s="99" t="b">
        <f t="shared" si="3"/>
        <v>0</v>
      </c>
      <c r="BT43" s="119">
        <f t="shared" si="4"/>
        <v>0</v>
      </c>
      <c r="BU43" s="73" t="str">
        <f t="shared" si="5"/>
        <v>RIESGO ACEPTABLE</v>
      </c>
      <c r="BV43" s="97" t="b">
        <f t="shared" si="6"/>
        <v>0</v>
      </c>
      <c r="BW43" s="95"/>
      <c r="BX43" s="158"/>
      <c r="BY43" s="156"/>
      <c r="BZ43" s="156"/>
      <c r="CA43" s="156"/>
      <c r="CB43" s="156"/>
      <c r="CC43" s="156"/>
      <c r="CD43" s="156"/>
      <c r="CE43" s="156"/>
      <c r="CF43" s="159"/>
      <c r="CG43" s="169"/>
      <c r="CH43" s="163"/>
      <c r="CI43" s="163"/>
      <c r="CJ43" s="163"/>
      <c r="CK43" s="163"/>
      <c r="CL43" s="164"/>
      <c r="CM43" s="163"/>
      <c r="CN43" s="163"/>
      <c r="CO43" s="163"/>
      <c r="CP43" s="170"/>
      <c r="CQ43" s="169"/>
      <c r="CR43" s="208"/>
      <c r="CS43" s="180"/>
      <c r="CT43" s="74"/>
      <c r="CU43" s="194"/>
      <c r="CV43" s="74"/>
      <c r="CW43" s="103"/>
      <c r="CX43" s="49"/>
      <c r="CY43" s="49"/>
    </row>
    <row r="44" spans="1:103" ht="16.5" thickBot="1" x14ac:dyDescent="0.3">
      <c r="A44" s="49"/>
      <c r="B44" s="186">
        <v>32</v>
      </c>
      <c r="C44" s="69" t="s">
        <v>339</v>
      </c>
      <c r="D44" s="70" t="s">
        <v>336</v>
      </c>
      <c r="E44" s="81" t="s">
        <v>122</v>
      </c>
      <c r="F44" s="80"/>
      <c r="G44" s="68"/>
      <c r="H44" s="81"/>
      <c r="I44" s="87"/>
      <c r="J44" s="71"/>
      <c r="K44" s="71"/>
      <c r="L44" s="71"/>
      <c r="M44" s="71"/>
      <c r="N44" s="88"/>
      <c r="O44" s="87"/>
      <c r="P44" s="71"/>
      <c r="Q44" s="71"/>
      <c r="R44" s="88"/>
      <c r="S44" s="125"/>
      <c r="T44" s="126"/>
      <c r="U44" s="126"/>
      <c r="V44" s="126"/>
      <c r="W44" s="126"/>
      <c r="X44" s="126"/>
      <c r="Y44" s="128"/>
      <c r="Z44" s="136"/>
      <c r="AA44" s="128"/>
      <c r="AB44" s="138"/>
      <c r="AC44" s="127"/>
      <c r="AD44" s="127"/>
      <c r="AE44" s="127"/>
      <c r="AF44" s="127"/>
      <c r="AG44" s="139"/>
      <c r="AH44" s="143"/>
      <c r="AI44" s="67"/>
      <c r="AJ44" s="67"/>
      <c r="AK44" s="144"/>
      <c r="AL44" s="201"/>
      <c r="AM44" s="203"/>
      <c r="AN44" s="67"/>
      <c r="AO44" s="67"/>
      <c r="AP44" s="144"/>
      <c r="AQ44" s="143"/>
      <c r="AR44" s="67"/>
      <c r="AS44" s="67"/>
      <c r="AT44" s="67"/>
      <c r="AU44" s="67"/>
      <c r="AV44" s="67"/>
      <c r="AW44" s="67"/>
      <c r="AX44" s="144"/>
      <c r="AY44" s="138"/>
      <c r="AZ44" s="150"/>
      <c r="BA44" s="150"/>
      <c r="BB44" s="150"/>
      <c r="BC44" s="150"/>
      <c r="BD44" s="150"/>
      <c r="BE44" s="150"/>
      <c r="BF44" s="150"/>
      <c r="BG44" s="150"/>
      <c r="BH44" s="150"/>
      <c r="BI44" s="127"/>
      <c r="BJ44" s="127"/>
      <c r="BK44" s="139"/>
      <c r="BL44" s="102"/>
      <c r="BM44" s="99" t="b">
        <f t="shared" si="0"/>
        <v>0</v>
      </c>
      <c r="BN44" s="72"/>
      <c r="BO44" s="101" t="b">
        <f t="shared" si="1"/>
        <v>0</v>
      </c>
      <c r="BP44" s="68"/>
      <c r="BQ44" s="99" t="b">
        <f t="shared" si="2"/>
        <v>0</v>
      </c>
      <c r="BR44" s="68"/>
      <c r="BS44" s="99" t="b">
        <f t="shared" si="3"/>
        <v>0</v>
      </c>
      <c r="BT44" s="119">
        <f t="shared" si="4"/>
        <v>0</v>
      </c>
      <c r="BU44" s="73" t="str">
        <f t="shared" si="5"/>
        <v>RIESGO ACEPTABLE</v>
      </c>
      <c r="BV44" s="97" t="b">
        <f t="shared" si="6"/>
        <v>0</v>
      </c>
      <c r="BW44" s="95"/>
      <c r="BX44" s="158"/>
      <c r="BY44" s="156"/>
      <c r="BZ44" s="156"/>
      <c r="CA44" s="156"/>
      <c r="CB44" s="156"/>
      <c r="CC44" s="156"/>
      <c r="CD44" s="156"/>
      <c r="CE44" s="156"/>
      <c r="CF44" s="159"/>
      <c r="CG44" s="169"/>
      <c r="CH44" s="163"/>
      <c r="CI44" s="163"/>
      <c r="CJ44" s="163"/>
      <c r="CK44" s="163"/>
      <c r="CL44" s="164"/>
      <c r="CM44" s="163"/>
      <c r="CN44" s="163"/>
      <c r="CO44" s="163"/>
      <c r="CP44" s="170"/>
      <c r="CQ44" s="169"/>
      <c r="CR44" s="208"/>
      <c r="CS44" s="180"/>
      <c r="CT44" s="74"/>
      <c r="CU44" s="194"/>
      <c r="CV44" s="74"/>
      <c r="CW44" s="103"/>
      <c r="CX44" s="49"/>
      <c r="CY44" s="49"/>
    </row>
    <row r="45" spans="1:103" ht="16.5" thickBot="1" x14ac:dyDescent="0.3">
      <c r="A45" s="49"/>
      <c r="B45" s="186">
        <v>33</v>
      </c>
      <c r="C45" s="69" t="s">
        <v>340</v>
      </c>
      <c r="D45" s="70" t="s">
        <v>341</v>
      </c>
      <c r="E45" s="81" t="s">
        <v>122</v>
      </c>
      <c r="F45" s="80"/>
      <c r="G45" s="68"/>
      <c r="H45" s="81"/>
      <c r="I45" s="87"/>
      <c r="J45" s="71"/>
      <c r="K45" s="71"/>
      <c r="L45" s="71"/>
      <c r="M45" s="71"/>
      <c r="N45" s="88"/>
      <c r="O45" s="87"/>
      <c r="P45" s="71"/>
      <c r="Q45" s="71"/>
      <c r="R45" s="88"/>
      <c r="S45" s="125"/>
      <c r="T45" s="126"/>
      <c r="U45" s="126"/>
      <c r="V45" s="126"/>
      <c r="W45" s="126"/>
      <c r="X45" s="126"/>
      <c r="Y45" s="128"/>
      <c r="Z45" s="136"/>
      <c r="AA45" s="128"/>
      <c r="AB45" s="138"/>
      <c r="AC45" s="127"/>
      <c r="AD45" s="127"/>
      <c r="AE45" s="127"/>
      <c r="AF45" s="127"/>
      <c r="AG45" s="139"/>
      <c r="AH45" s="143"/>
      <c r="AI45" s="67"/>
      <c r="AJ45" s="67"/>
      <c r="AK45" s="144"/>
      <c r="AL45" s="201"/>
      <c r="AM45" s="203"/>
      <c r="AN45" s="67"/>
      <c r="AO45" s="67"/>
      <c r="AP45" s="144"/>
      <c r="AQ45" s="143"/>
      <c r="AR45" s="67"/>
      <c r="AS45" s="67"/>
      <c r="AT45" s="67"/>
      <c r="AU45" s="67"/>
      <c r="AV45" s="67"/>
      <c r="AW45" s="67"/>
      <c r="AX45" s="144"/>
      <c r="AY45" s="138"/>
      <c r="AZ45" s="150"/>
      <c r="BA45" s="150"/>
      <c r="BB45" s="150"/>
      <c r="BC45" s="150"/>
      <c r="BD45" s="150"/>
      <c r="BE45" s="150"/>
      <c r="BF45" s="150"/>
      <c r="BG45" s="150"/>
      <c r="BH45" s="150"/>
      <c r="BI45" s="127"/>
      <c r="BJ45" s="127"/>
      <c r="BK45" s="139"/>
      <c r="BL45" s="102"/>
      <c r="BM45" s="99" t="b">
        <f t="shared" si="0"/>
        <v>0</v>
      </c>
      <c r="BN45" s="72"/>
      <c r="BO45" s="101" t="b">
        <f t="shared" si="1"/>
        <v>0</v>
      </c>
      <c r="BP45" s="68"/>
      <c r="BQ45" s="99" t="b">
        <f t="shared" si="2"/>
        <v>0</v>
      </c>
      <c r="BR45" s="68"/>
      <c r="BS45" s="99" t="b">
        <f t="shared" si="3"/>
        <v>0</v>
      </c>
      <c r="BT45" s="119">
        <f t="shared" si="4"/>
        <v>0</v>
      </c>
      <c r="BU45" s="73" t="str">
        <f t="shared" si="5"/>
        <v>RIESGO ACEPTABLE</v>
      </c>
      <c r="BV45" s="97" t="b">
        <f t="shared" si="6"/>
        <v>0</v>
      </c>
      <c r="BW45" s="95"/>
      <c r="BX45" s="158"/>
      <c r="BY45" s="156"/>
      <c r="BZ45" s="156"/>
      <c r="CA45" s="156"/>
      <c r="CB45" s="156"/>
      <c r="CC45" s="156"/>
      <c r="CD45" s="156"/>
      <c r="CE45" s="156"/>
      <c r="CF45" s="159"/>
      <c r="CG45" s="169"/>
      <c r="CH45" s="163"/>
      <c r="CI45" s="163"/>
      <c r="CJ45" s="163"/>
      <c r="CK45" s="163"/>
      <c r="CL45" s="164"/>
      <c r="CM45" s="163"/>
      <c r="CN45" s="163"/>
      <c r="CO45" s="163"/>
      <c r="CP45" s="170"/>
      <c r="CQ45" s="169"/>
      <c r="CR45" s="208"/>
      <c r="CS45" s="180"/>
      <c r="CT45" s="74"/>
      <c r="CU45" s="194"/>
      <c r="CV45" s="74"/>
      <c r="CW45" s="103"/>
      <c r="CX45" s="49"/>
      <c r="CY45" s="49"/>
    </row>
    <row r="46" spans="1:103" ht="16.5" thickBot="1" x14ac:dyDescent="0.3">
      <c r="A46" s="49"/>
      <c r="B46" s="186">
        <v>34</v>
      </c>
      <c r="C46" s="69" t="s">
        <v>342</v>
      </c>
      <c r="D46" s="70" t="s">
        <v>343</v>
      </c>
      <c r="E46" s="81" t="s">
        <v>122</v>
      </c>
      <c r="F46" s="80"/>
      <c r="G46" s="68"/>
      <c r="H46" s="81"/>
      <c r="I46" s="87"/>
      <c r="J46" s="71"/>
      <c r="K46" s="71"/>
      <c r="L46" s="71"/>
      <c r="M46" s="71"/>
      <c r="N46" s="88"/>
      <c r="O46" s="87"/>
      <c r="P46" s="71"/>
      <c r="Q46" s="71"/>
      <c r="R46" s="88"/>
      <c r="S46" s="125"/>
      <c r="T46" s="126"/>
      <c r="U46" s="126"/>
      <c r="V46" s="126"/>
      <c r="W46" s="126"/>
      <c r="X46" s="126"/>
      <c r="Y46" s="128"/>
      <c r="Z46" s="136"/>
      <c r="AA46" s="128"/>
      <c r="AB46" s="138"/>
      <c r="AC46" s="127"/>
      <c r="AD46" s="127"/>
      <c r="AE46" s="127"/>
      <c r="AF46" s="127"/>
      <c r="AG46" s="139"/>
      <c r="AH46" s="143"/>
      <c r="AI46" s="67"/>
      <c r="AJ46" s="67"/>
      <c r="AK46" s="144"/>
      <c r="AL46" s="201"/>
      <c r="AM46" s="203"/>
      <c r="AN46" s="67"/>
      <c r="AO46" s="67"/>
      <c r="AP46" s="144"/>
      <c r="AQ46" s="143"/>
      <c r="AR46" s="67"/>
      <c r="AS46" s="67"/>
      <c r="AT46" s="67"/>
      <c r="AU46" s="67"/>
      <c r="AV46" s="67"/>
      <c r="AW46" s="67"/>
      <c r="AX46" s="144"/>
      <c r="AY46" s="138"/>
      <c r="AZ46" s="150"/>
      <c r="BA46" s="150"/>
      <c r="BB46" s="150"/>
      <c r="BC46" s="150"/>
      <c r="BD46" s="150"/>
      <c r="BE46" s="150"/>
      <c r="BF46" s="150"/>
      <c r="BG46" s="150"/>
      <c r="BH46" s="150"/>
      <c r="BI46" s="127"/>
      <c r="BJ46" s="127"/>
      <c r="BK46" s="139"/>
      <c r="BL46" s="102"/>
      <c r="BM46" s="99" t="b">
        <f t="shared" si="0"/>
        <v>0</v>
      </c>
      <c r="BN46" s="72"/>
      <c r="BO46" s="101" t="b">
        <f t="shared" si="1"/>
        <v>0</v>
      </c>
      <c r="BP46" s="68"/>
      <c r="BQ46" s="99" t="b">
        <f t="shared" si="2"/>
        <v>0</v>
      </c>
      <c r="BR46" s="68"/>
      <c r="BS46" s="99" t="b">
        <f t="shared" si="3"/>
        <v>0</v>
      </c>
      <c r="BT46" s="119">
        <f t="shared" si="4"/>
        <v>0</v>
      </c>
      <c r="BU46" s="73" t="str">
        <f t="shared" si="5"/>
        <v>RIESGO ACEPTABLE</v>
      </c>
      <c r="BV46" s="97" t="b">
        <f t="shared" si="6"/>
        <v>0</v>
      </c>
      <c r="BW46" s="95"/>
      <c r="BX46" s="158"/>
      <c r="BY46" s="156"/>
      <c r="BZ46" s="156"/>
      <c r="CA46" s="156"/>
      <c r="CB46" s="156"/>
      <c r="CC46" s="156"/>
      <c r="CD46" s="156"/>
      <c r="CE46" s="156"/>
      <c r="CF46" s="159"/>
      <c r="CG46" s="169"/>
      <c r="CH46" s="163"/>
      <c r="CI46" s="163"/>
      <c r="CJ46" s="163"/>
      <c r="CK46" s="163"/>
      <c r="CL46" s="164"/>
      <c r="CM46" s="163"/>
      <c r="CN46" s="163"/>
      <c r="CO46" s="163"/>
      <c r="CP46" s="170"/>
      <c r="CQ46" s="169"/>
      <c r="CR46" s="208"/>
      <c r="CS46" s="180"/>
      <c r="CT46" s="74"/>
      <c r="CU46" s="194"/>
      <c r="CV46" s="74"/>
      <c r="CW46" s="103"/>
      <c r="CX46" s="49"/>
      <c r="CY46" s="49"/>
    </row>
    <row r="47" spans="1:103" ht="16.5" thickBot="1" x14ac:dyDescent="0.3">
      <c r="A47" s="49"/>
      <c r="B47" s="186">
        <v>35</v>
      </c>
      <c r="C47" s="69" t="s">
        <v>342</v>
      </c>
      <c r="D47" s="70" t="s">
        <v>343</v>
      </c>
      <c r="E47" s="81" t="s">
        <v>122</v>
      </c>
      <c r="F47" s="80"/>
      <c r="G47" s="68"/>
      <c r="H47" s="81"/>
      <c r="I47" s="87"/>
      <c r="J47" s="71"/>
      <c r="K47" s="71"/>
      <c r="L47" s="71"/>
      <c r="M47" s="71"/>
      <c r="N47" s="88"/>
      <c r="O47" s="87"/>
      <c r="P47" s="71"/>
      <c r="Q47" s="71"/>
      <c r="R47" s="88"/>
      <c r="S47" s="125"/>
      <c r="T47" s="126"/>
      <c r="U47" s="126"/>
      <c r="V47" s="126"/>
      <c r="W47" s="126"/>
      <c r="X47" s="126"/>
      <c r="Y47" s="128"/>
      <c r="Z47" s="136"/>
      <c r="AA47" s="128"/>
      <c r="AB47" s="138"/>
      <c r="AC47" s="127"/>
      <c r="AD47" s="127"/>
      <c r="AE47" s="127"/>
      <c r="AF47" s="127"/>
      <c r="AG47" s="139"/>
      <c r="AH47" s="143"/>
      <c r="AI47" s="67"/>
      <c r="AJ47" s="67"/>
      <c r="AK47" s="144"/>
      <c r="AL47" s="201"/>
      <c r="AM47" s="203"/>
      <c r="AN47" s="67"/>
      <c r="AO47" s="67"/>
      <c r="AP47" s="144"/>
      <c r="AQ47" s="143"/>
      <c r="AR47" s="67"/>
      <c r="AS47" s="67"/>
      <c r="AT47" s="67"/>
      <c r="AU47" s="67"/>
      <c r="AV47" s="67"/>
      <c r="AW47" s="67"/>
      <c r="AX47" s="144"/>
      <c r="AY47" s="138"/>
      <c r="AZ47" s="150"/>
      <c r="BA47" s="150"/>
      <c r="BB47" s="150"/>
      <c r="BC47" s="150"/>
      <c r="BD47" s="150"/>
      <c r="BE47" s="150"/>
      <c r="BF47" s="150"/>
      <c r="BG47" s="150"/>
      <c r="BH47" s="150"/>
      <c r="BI47" s="127"/>
      <c r="BJ47" s="127"/>
      <c r="BK47" s="139"/>
      <c r="BL47" s="102"/>
      <c r="BM47" s="99" t="b">
        <f t="shared" si="0"/>
        <v>0</v>
      </c>
      <c r="BN47" s="72"/>
      <c r="BO47" s="101" t="b">
        <f t="shared" si="1"/>
        <v>0</v>
      </c>
      <c r="BP47" s="68"/>
      <c r="BQ47" s="99" t="b">
        <f t="shared" si="2"/>
        <v>0</v>
      </c>
      <c r="BR47" s="68"/>
      <c r="BS47" s="99" t="b">
        <f t="shared" si="3"/>
        <v>0</v>
      </c>
      <c r="BT47" s="119">
        <f t="shared" si="4"/>
        <v>0</v>
      </c>
      <c r="BU47" s="73" t="str">
        <f t="shared" si="5"/>
        <v>RIESGO ACEPTABLE</v>
      </c>
      <c r="BV47" s="97" t="b">
        <f t="shared" si="6"/>
        <v>0</v>
      </c>
      <c r="BW47" s="95"/>
      <c r="BX47" s="158"/>
      <c r="BY47" s="156"/>
      <c r="BZ47" s="156"/>
      <c r="CA47" s="156"/>
      <c r="CB47" s="156"/>
      <c r="CC47" s="156"/>
      <c r="CD47" s="156"/>
      <c r="CE47" s="156"/>
      <c r="CF47" s="159"/>
      <c r="CG47" s="169"/>
      <c r="CH47" s="163"/>
      <c r="CI47" s="163"/>
      <c r="CJ47" s="163"/>
      <c r="CK47" s="163"/>
      <c r="CL47" s="164"/>
      <c r="CM47" s="163"/>
      <c r="CN47" s="163"/>
      <c r="CO47" s="163"/>
      <c r="CP47" s="170"/>
      <c r="CQ47" s="169"/>
      <c r="CR47" s="208"/>
      <c r="CS47" s="180"/>
      <c r="CT47" s="74"/>
      <c r="CU47" s="194"/>
      <c r="CV47" s="74"/>
      <c r="CW47" s="103"/>
      <c r="CX47" s="49"/>
      <c r="CY47" s="49"/>
    </row>
    <row r="48" spans="1:103" ht="16.5" thickBot="1" x14ac:dyDescent="0.3">
      <c r="A48" s="49"/>
      <c r="B48" s="186">
        <v>36</v>
      </c>
      <c r="C48" s="69" t="s">
        <v>344</v>
      </c>
      <c r="D48" s="70" t="s">
        <v>345</v>
      </c>
      <c r="E48" s="81" t="s">
        <v>122</v>
      </c>
      <c r="F48" s="80"/>
      <c r="G48" s="68"/>
      <c r="H48" s="81"/>
      <c r="I48" s="87"/>
      <c r="J48" s="71"/>
      <c r="K48" s="71"/>
      <c r="L48" s="71"/>
      <c r="M48" s="71"/>
      <c r="N48" s="88"/>
      <c r="O48" s="87"/>
      <c r="P48" s="71"/>
      <c r="Q48" s="71"/>
      <c r="R48" s="88"/>
      <c r="S48" s="125"/>
      <c r="T48" s="126"/>
      <c r="U48" s="126"/>
      <c r="V48" s="126"/>
      <c r="W48" s="126"/>
      <c r="X48" s="126"/>
      <c r="Y48" s="128"/>
      <c r="Z48" s="136"/>
      <c r="AA48" s="128"/>
      <c r="AB48" s="138"/>
      <c r="AC48" s="127"/>
      <c r="AD48" s="127"/>
      <c r="AE48" s="127"/>
      <c r="AF48" s="127"/>
      <c r="AG48" s="139"/>
      <c r="AH48" s="143"/>
      <c r="AI48" s="67"/>
      <c r="AJ48" s="67"/>
      <c r="AK48" s="144"/>
      <c r="AL48" s="201"/>
      <c r="AM48" s="203"/>
      <c r="AN48" s="67"/>
      <c r="AO48" s="67"/>
      <c r="AP48" s="144"/>
      <c r="AQ48" s="143"/>
      <c r="AR48" s="67"/>
      <c r="AS48" s="67"/>
      <c r="AT48" s="67"/>
      <c r="AU48" s="67"/>
      <c r="AV48" s="67"/>
      <c r="AW48" s="67"/>
      <c r="AX48" s="144"/>
      <c r="AY48" s="138"/>
      <c r="AZ48" s="150"/>
      <c r="BA48" s="150"/>
      <c r="BB48" s="150"/>
      <c r="BC48" s="150"/>
      <c r="BD48" s="150"/>
      <c r="BE48" s="150"/>
      <c r="BF48" s="150"/>
      <c r="BG48" s="150"/>
      <c r="BH48" s="150"/>
      <c r="BI48" s="127"/>
      <c r="BJ48" s="127"/>
      <c r="BK48" s="139"/>
      <c r="BL48" s="102"/>
      <c r="BM48" s="99" t="b">
        <f t="shared" si="0"/>
        <v>0</v>
      </c>
      <c r="BN48" s="72"/>
      <c r="BO48" s="101" t="b">
        <f t="shared" si="1"/>
        <v>0</v>
      </c>
      <c r="BP48" s="68"/>
      <c r="BQ48" s="99" t="b">
        <f t="shared" si="2"/>
        <v>0</v>
      </c>
      <c r="BR48" s="68"/>
      <c r="BS48" s="99" t="b">
        <f t="shared" si="3"/>
        <v>0</v>
      </c>
      <c r="BT48" s="119">
        <f t="shared" si="4"/>
        <v>0</v>
      </c>
      <c r="BU48" s="73" t="str">
        <f t="shared" si="5"/>
        <v>RIESGO ACEPTABLE</v>
      </c>
      <c r="BV48" s="97" t="b">
        <f t="shared" si="6"/>
        <v>0</v>
      </c>
      <c r="BW48" s="95"/>
      <c r="BX48" s="158"/>
      <c r="BY48" s="156"/>
      <c r="BZ48" s="156"/>
      <c r="CA48" s="156"/>
      <c r="CB48" s="156"/>
      <c r="CC48" s="156"/>
      <c r="CD48" s="156"/>
      <c r="CE48" s="156"/>
      <c r="CF48" s="159"/>
      <c r="CG48" s="169"/>
      <c r="CH48" s="163"/>
      <c r="CI48" s="163"/>
      <c r="CJ48" s="163"/>
      <c r="CK48" s="163"/>
      <c r="CL48" s="164"/>
      <c r="CM48" s="163"/>
      <c r="CN48" s="163"/>
      <c r="CO48" s="163"/>
      <c r="CP48" s="170"/>
      <c r="CQ48" s="169"/>
      <c r="CR48" s="208"/>
      <c r="CS48" s="180"/>
      <c r="CT48" s="74"/>
      <c r="CU48" s="194"/>
      <c r="CV48" s="74"/>
      <c r="CW48" s="103"/>
      <c r="CX48" s="49"/>
      <c r="CY48" s="49"/>
    </row>
    <row r="49" spans="1:103" ht="16.5" thickBot="1" x14ac:dyDescent="0.3">
      <c r="A49" s="49"/>
      <c r="B49" s="186">
        <v>37</v>
      </c>
      <c r="C49" s="69" t="s">
        <v>344</v>
      </c>
      <c r="D49" s="70" t="s">
        <v>345</v>
      </c>
      <c r="E49" s="81" t="s">
        <v>122</v>
      </c>
      <c r="F49" s="80"/>
      <c r="G49" s="68"/>
      <c r="H49" s="81"/>
      <c r="I49" s="87"/>
      <c r="J49" s="71"/>
      <c r="K49" s="71"/>
      <c r="L49" s="71"/>
      <c r="M49" s="71"/>
      <c r="N49" s="88"/>
      <c r="O49" s="87"/>
      <c r="P49" s="71"/>
      <c r="Q49" s="71"/>
      <c r="R49" s="88"/>
      <c r="S49" s="125"/>
      <c r="T49" s="126"/>
      <c r="U49" s="126"/>
      <c r="V49" s="126"/>
      <c r="W49" s="126"/>
      <c r="X49" s="126"/>
      <c r="Y49" s="128"/>
      <c r="Z49" s="136"/>
      <c r="AA49" s="128"/>
      <c r="AB49" s="138"/>
      <c r="AC49" s="127"/>
      <c r="AD49" s="127"/>
      <c r="AE49" s="127"/>
      <c r="AF49" s="127"/>
      <c r="AG49" s="139"/>
      <c r="AH49" s="143"/>
      <c r="AI49" s="67"/>
      <c r="AJ49" s="67"/>
      <c r="AK49" s="144"/>
      <c r="AL49" s="201"/>
      <c r="AM49" s="203"/>
      <c r="AN49" s="67"/>
      <c r="AO49" s="67"/>
      <c r="AP49" s="144"/>
      <c r="AQ49" s="143"/>
      <c r="AR49" s="67"/>
      <c r="AS49" s="67"/>
      <c r="AT49" s="67"/>
      <c r="AU49" s="67"/>
      <c r="AV49" s="67"/>
      <c r="AW49" s="67"/>
      <c r="AX49" s="144"/>
      <c r="AY49" s="138"/>
      <c r="AZ49" s="150"/>
      <c r="BA49" s="150"/>
      <c r="BB49" s="150"/>
      <c r="BC49" s="150"/>
      <c r="BD49" s="150"/>
      <c r="BE49" s="150"/>
      <c r="BF49" s="150"/>
      <c r="BG49" s="150"/>
      <c r="BH49" s="150"/>
      <c r="BI49" s="127"/>
      <c r="BJ49" s="127"/>
      <c r="BK49" s="139"/>
      <c r="BL49" s="102"/>
      <c r="BM49" s="99" t="b">
        <f t="shared" si="0"/>
        <v>0</v>
      </c>
      <c r="BN49" s="72"/>
      <c r="BO49" s="101" t="b">
        <f t="shared" si="1"/>
        <v>0</v>
      </c>
      <c r="BP49" s="68"/>
      <c r="BQ49" s="99" t="b">
        <f t="shared" si="2"/>
        <v>0</v>
      </c>
      <c r="BR49" s="68"/>
      <c r="BS49" s="99" t="b">
        <f t="shared" si="3"/>
        <v>0</v>
      </c>
      <c r="BT49" s="119">
        <f t="shared" si="4"/>
        <v>0</v>
      </c>
      <c r="BU49" s="73" t="str">
        <f t="shared" si="5"/>
        <v>RIESGO ACEPTABLE</v>
      </c>
      <c r="BV49" s="97" t="b">
        <f t="shared" si="6"/>
        <v>0</v>
      </c>
      <c r="BW49" s="95"/>
      <c r="BX49" s="158"/>
      <c r="BY49" s="156"/>
      <c r="BZ49" s="156"/>
      <c r="CA49" s="156"/>
      <c r="CB49" s="156"/>
      <c r="CC49" s="156"/>
      <c r="CD49" s="156"/>
      <c r="CE49" s="156"/>
      <c r="CF49" s="159"/>
      <c r="CG49" s="169"/>
      <c r="CH49" s="163"/>
      <c r="CI49" s="163"/>
      <c r="CJ49" s="163"/>
      <c r="CK49" s="163"/>
      <c r="CL49" s="164"/>
      <c r="CM49" s="163"/>
      <c r="CN49" s="163"/>
      <c r="CO49" s="163"/>
      <c r="CP49" s="170"/>
      <c r="CQ49" s="169"/>
      <c r="CR49" s="208"/>
      <c r="CS49" s="180"/>
      <c r="CT49" s="74"/>
      <c r="CU49" s="194"/>
      <c r="CV49" s="74"/>
      <c r="CW49" s="103"/>
      <c r="CX49" s="49"/>
      <c r="CY49" s="49"/>
    </row>
    <row r="50" spans="1:103" ht="16.5" thickBot="1" x14ac:dyDescent="0.3">
      <c r="A50" s="49"/>
      <c r="B50" s="186">
        <v>38</v>
      </c>
      <c r="C50" s="69" t="s">
        <v>344</v>
      </c>
      <c r="D50" s="70" t="s">
        <v>345</v>
      </c>
      <c r="E50" s="81" t="s">
        <v>122</v>
      </c>
      <c r="F50" s="80"/>
      <c r="G50" s="68"/>
      <c r="H50" s="81"/>
      <c r="I50" s="87"/>
      <c r="J50" s="71"/>
      <c r="K50" s="71"/>
      <c r="L50" s="71"/>
      <c r="M50" s="71"/>
      <c r="N50" s="88"/>
      <c r="O50" s="87"/>
      <c r="P50" s="71"/>
      <c r="Q50" s="71"/>
      <c r="R50" s="88"/>
      <c r="S50" s="125"/>
      <c r="T50" s="126"/>
      <c r="U50" s="126"/>
      <c r="V50" s="126"/>
      <c r="W50" s="126"/>
      <c r="X50" s="126"/>
      <c r="Y50" s="128"/>
      <c r="Z50" s="136"/>
      <c r="AA50" s="128"/>
      <c r="AB50" s="138"/>
      <c r="AC50" s="127"/>
      <c r="AD50" s="127"/>
      <c r="AE50" s="127"/>
      <c r="AF50" s="127"/>
      <c r="AG50" s="139"/>
      <c r="AH50" s="143"/>
      <c r="AI50" s="67"/>
      <c r="AJ50" s="67"/>
      <c r="AK50" s="144"/>
      <c r="AL50" s="201"/>
      <c r="AM50" s="203"/>
      <c r="AN50" s="67"/>
      <c r="AO50" s="67"/>
      <c r="AP50" s="144"/>
      <c r="AQ50" s="143"/>
      <c r="AR50" s="67"/>
      <c r="AS50" s="67"/>
      <c r="AT50" s="67"/>
      <c r="AU50" s="67"/>
      <c r="AV50" s="67"/>
      <c r="AW50" s="67"/>
      <c r="AX50" s="144"/>
      <c r="AY50" s="138"/>
      <c r="AZ50" s="150"/>
      <c r="BA50" s="150"/>
      <c r="BB50" s="150"/>
      <c r="BC50" s="150"/>
      <c r="BD50" s="150"/>
      <c r="BE50" s="150"/>
      <c r="BF50" s="150"/>
      <c r="BG50" s="150"/>
      <c r="BH50" s="150"/>
      <c r="BI50" s="127"/>
      <c r="BJ50" s="127"/>
      <c r="BK50" s="139"/>
      <c r="BL50" s="102"/>
      <c r="BM50" s="99" t="b">
        <f t="shared" si="0"/>
        <v>0</v>
      </c>
      <c r="BN50" s="72"/>
      <c r="BO50" s="101" t="b">
        <f t="shared" si="1"/>
        <v>0</v>
      </c>
      <c r="BP50" s="68"/>
      <c r="BQ50" s="99" t="b">
        <f t="shared" si="2"/>
        <v>0</v>
      </c>
      <c r="BR50" s="68"/>
      <c r="BS50" s="99" t="b">
        <f t="shared" si="3"/>
        <v>0</v>
      </c>
      <c r="BT50" s="119">
        <f t="shared" si="4"/>
        <v>0</v>
      </c>
      <c r="BU50" s="73" t="str">
        <f t="shared" si="5"/>
        <v>RIESGO ACEPTABLE</v>
      </c>
      <c r="BV50" s="97" t="b">
        <f t="shared" si="6"/>
        <v>0</v>
      </c>
      <c r="BW50" s="95"/>
      <c r="BX50" s="158"/>
      <c r="BY50" s="156"/>
      <c r="BZ50" s="156"/>
      <c r="CA50" s="156"/>
      <c r="CB50" s="156"/>
      <c r="CC50" s="156"/>
      <c r="CD50" s="156"/>
      <c r="CE50" s="156"/>
      <c r="CF50" s="159"/>
      <c r="CG50" s="169"/>
      <c r="CH50" s="163"/>
      <c r="CI50" s="163"/>
      <c r="CJ50" s="163"/>
      <c r="CK50" s="163"/>
      <c r="CL50" s="164"/>
      <c r="CM50" s="163"/>
      <c r="CN50" s="163"/>
      <c r="CO50" s="163"/>
      <c r="CP50" s="170"/>
      <c r="CQ50" s="169"/>
      <c r="CR50" s="208"/>
      <c r="CS50" s="180"/>
      <c r="CT50" s="74"/>
      <c r="CU50" s="194"/>
      <c r="CV50" s="74"/>
      <c r="CW50" s="103"/>
      <c r="CX50" s="49"/>
      <c r="CY50" s="49"/>
    </row>
    <row r="51" spans="1:103" ht="16.5" thickBot="1" x14ac:dyDescent="0.3">
      <c r="A51" s="49"/>
      <c r="B51" s="186">
        <v>39</v>
      </c>
      <c r="C51" s="69" t="s">
        <v>346</v>
      </c>
      <c r="D51" s="70" t="s">
        <v>347</v>
      </c>
      <c r="E51" s="81" t="s">
        <v>122</v>
      </c>
      <c r="F51" s="80"/>
      <c r="G51" s="68"/>
      <c r="H51" s="81"/>
      <c r="I51" s="87"/>
      <c r="J51" s="71"/>
      <c r="K51" s="71"/>
      <c r="L51" s="71"/>
      <c r="M51" s="71"/>
      <c r="N51" s="88"/>
      <c r="O51" s="87"/>
      <c r="P51" s="71"/>
      <c r="Q51" s="71"/>
      <c r="R51" s="88"/>
      <c r="S51" s="125"/>
      <c r="T51" s="126"/>
      <c r="U51" s="126"/>
      <c r="V51" s="126"/>
      <c r="W51" s="126"/>
      <c r="X51" s="126"/>
      <c r="Y51" s="128"/>
      <c r="Z51" s="136"/>
      <c r="AA51" s="128"/>
      <c r="AB51" s="138"/>
      <c r="AC51" s="127"/>
      <c r="AD51" s="127"/>
      <c r="AE51" s="127"/>
      <c r="AF51" s="127"/>
      <c r="AG51" s="139"/>
      <c r="AH51" s="143"/>
      <c r="AI51" s="67"/>
      <c r="AJ51" s="67"/>
      <c r="AK51" s="144"/>
      <c r="AL51" s="201"/>
      <c r="AM51" s="203"/>
      <c r="AN51" s="67"/>
      <c r="AO51" s="67"/>
      <c r="AP51" s="144"/>
      <c r="AQ51" s="143"/>
      <c r="AR51" s="67"/>
      <c r="AS51" s="67"/>
      <c r="AT51" s="67"/>
      <c r="AU51" s="67"/>
      <c r="AV51" s="67"/>
      <c r="AW51" s="67"/>
      <c r="AX51" s="144"/>
      <c r="AY51" s="138"/>
      <c r="AZ51" s="150"/>
      <c r="BA51" s="150"/>
      <c r="BB51" s="150"/>
      <c r="BC51" s="150"/>
      <c r="BD51" s="150"/>
      <c r="BE51" s="150"/>
      <c r="BF51" s="150"/>
      <c r="BG51" s="150"/>
      <c r="BH51" s="150"/>
      <c r="BI51" s="127"/>
      <c r="BJ51" s="127"/>
      <c r="BK51" s="139"/>
      <c r="BL51" s="102"/>
      <c r="BM51" s="99" t="b">
        <f t="shared" si="0"/>
        <v>0</v>
      </c>
      <c r="BN51" s="72"/>
      <c r="BO51" s="101" t="b">
        <f t="shared" si="1"/>
        <v>0</v>
      </c>
      <c r="BP51" s="68"/>
      <c r="BQ51" s="99" t="b">
        <f t="shared" si="2"/>
        <v>0</v>
      </c>
      <c r="BR51" s="68"/>
      <c r="BS51" s="99" t="b">
        <f t="shared" si="3"/>
        <v>0</v>
      </c>
      <c r="BT51" s="119">
        <f t="shared" si="4"/>
        <v>0</v>
      </c>
      <c r="BU51" s="73" t="str">
        <f t="shared" si="5"/>
        <v>RIESGO ACEPTABLE</v>
      </c>
      <c r="BV51" s="97" t="b">
        <f t="shared" si="6"/>
        <v>0</v>
      </c>
      <c r="BW51" s="95"/>
      <c r="BX51" s="158"/>
      <c r="BY51" s="156"/>
      <c r="BZ51" s="156"/>
      <c r="CA51" s="156"/>
      <c r="CB51" s="156"/>
      <c r="CC51" s="156"/>
      <c r="CD51" s="156"/>
      <c r="CE51" s="156"/>
      <c r="CF51" s="159"/>
      <c r="CG51" s="169"/>
      <c r="CH51" s="163"/>
      <c r="CI51" s="163"/>
      <c r="CJ51" s="163"/>
      <c r="CK51" s="163"/>
      <c r="CL51" s="164"/>
      <c r="CM51" s="163"/>
      <c r="CN51" s="163"/>
      <c r="CO51" s="163"/>
      <c r="CP51" s="170"/>
      <c r="CQ51" s="169"/>
      <c r="CR51" s="208"/>
      <c r="CS51" s="180"/>
      <c r="CT51" s="74"/>
      <c r="CU51" s="194"/>
      <c r="CV51" s="74"/>
      <c r="CW51" s="103"/>
      <c r="CX51" s="49"/>
      <c r="CY51" s="49"/>
    </row>
    <row r="52" spans="1:103" ht="16.5" thickBot="1" x14ac:dyDescent="0.3">
      <c r="A52" s="49"/>
      <c r="B52" s="186">
        <v>40</v>
      </c>
      <c r="C52" s="69" t="s">
        <v>346</v>
      </c>
      <c r="D52" s="70" t="s">
        <v>347</v>
      </c>
      <c r="E52" s="81" t="s">
        <v>122</v>
      </c>
      <c r="F52" s="80"/>
      <c r="G52" s="68"/>
      <c r="H52" s="81"/>
      <c r="I52" s="87"/>
      <c r="J52" s="71"/>
      <c r="K52" s="71"/>
      <c r="L52" s="71"/>
      <c r="M52" s="71"/>
      <c r="N52" s="88"/>
      <c r="O52" s="87"/>
      <c r="P52" s="71"/>
      <c r="Q52" s="71"/>
      <c r="R52" s="88"/>
      <c r="S52" s="125"/>
      <c r="T52" s="126"/>
      <c r="U52" s="126"/>
      <c r="V52" s="126"/>
      <c r="W52" s="126"/>
      <c r="X52" s="126"/>
      <c r="Y52" s="128"/>
      <c r="Z52" s="136"/>
      <c r="AA52" s="128"/>
      <c r="AB52" s="138"/>
      <c r="AC52" s="127"/>
      <c r="AD52" s="127"/>
      <c r="AE52" s="127"/>
      <c r="AF52" s="127"/>
      <c r="AG52" s="139"/>
      <c r="AH52" s="143"/>
      <c r="AI52" s="67"/>
      <c r="AJ52" s="67"/>
      <c r="AK52" s="144"/>
      <c r="AL52" s="201"/>
      <c r="AM52" s="203"/>
      <c r="AN52" s="67"/>
      <c r="AO52" s="67"/>
      <c r="AP52" s="144"/>
      <c r="AQ52" s="143"/>
      <c r="AR52" s="67"/>
      <c r="AS52" s="67"/>
      <c r="AT52" s="67"/>
      <c r="AU52" s="67"/>
      <c r="AV52" s="67"/>
      <c r="AW52" s="67"/>
      <c r="AX52" s="144"/>
      <c r="AY52" s="138"/>
      <c r="AZ52" s="150"/>
      <c r="BA52" s="150"/>
      <c r="BB52" s="150"/>
      <c r="BC52" s="150"/>
      <c r="BD52" s="150"/>
      <c r="BE52" s="150"/>
      <c r="BF52" s="150"/>
      <c r="BG52" s="150"/>
      <c r="BH52" s="150"/>
      <c r="BI52" s="127"/>
      <c r="BJ52" s="127"/>
      <c r="BK52" s="139"/>
      <c r="BL52" s="102"/>
      <c r="BM52" s="99" t="b">
        <f t="shared" si="0"/>
        <v>0</v>
      </c>
      <c r="BN52" s="72"/>
      <c r="BO52" s="101" t="b">
        <f t="shared" si="1"/>
        <v>0</v>
      </c>
      <c r="BP52" s="68"/>
      <c r="BQ52" s="99" t="b">
        <f t="shared" si="2"/>
        <v>0</v>
      </c>
      <c r="BR52" s="68"/>
      <c r="BS52" s="99" t="b">
        <f t="shared" si="3"/>
        <v>0</v>
      </c>
      <c r="BT52" s="119">
        <f t="shared" si="4"/>
        <v>0</v>
      </c>
      <c r="BU52" s="73" t="str">
        <f t="shared" si="5"/>
        <v>RIESGO ACEPTABLE</v>
      </c>
      <c r="BV52" s="97" t="b">
        <f t="shared" si="6"/>
        <v>0</v>
      </c>
      <c r="BW52" s="95"/>
      <c r="BX52" s="158"/>
      <c r="BY52" s="156"/>
      <c r="BZ52" s="156"/>
      <c r="CA52" s="156"/>
      <c r="CB52" s="156"/>
      <c r="CC52" s="156"/>
      <c r="CD52" s="156"/>
      <c r="CE52" s="156"/>
      <c r="CF52" s="159"/>
      <c r="CG52" s="169"/>
      <c r="CH52" s="163"/>
      <c r="CI52" s="163"/>
      <c r="CJ52" s="163"/>
      <c r="CK52" s="163"/>
      <c r="CL52" s="164"/>
      <c r="CM52" s="163"/>
      <c r="CN52" s="163"/>
      <c r="CO52" s="163"/>
      <c r="CP52" s="170"/>
      <c r="CQ52" s="169"/>
      <c r="CR52" s="208"/>
      <c r="CS52" s="180"/>
      <c r="CT52" s="74"/>
      <c r="CU52" s="194"/>
      <c r="CV52" s="74"/>
      <c r="CW52" s="103"/>
      <c r="CX52" s="49"/>
      <c r="CY52" s="49"/>
    </row>
    <row r="53" spans="1:103" ht="16.5" thickBot="1" x14ac:dyDescent="0.3">
      <c r="A53" s="49"/>
      <c r="B53" s="186">
        <v>41</v>
      </c>
      <c r="C53" s="69" t="s">
        <v>346</v>
      </c>
      <c r="D53" s="70" t="s">
        <v>347</v>
      </c>
      <c r="E53" s="81" t="s">
        <v>122</v>
      </c>
      <c r="F53" s="80"/>
      <c r="G53" s="68"/>
      <c r="H53" s="81"/>
      <c r="I53" s="87"/>
      <c r="J53" s="71"/>
      <c r="K53" s="71"/>
      <c r="L53" s="71"/>
      <c r="M53" s="71"/>
      <c r="N53" s="88"/>
      <c r="O53" s="87"/>
      <c r="P53" s="71"/>
      <c r="Q53" s="71"/>
      <c r="R53" s="88"/>
      <c r="S53" s="125"/>
      <c r="T53" s="126"/>
      <c r="U53" s="126"/>
      <c r="V53" s="126"/>
      <c r="W53" s="126"/>
      <c r="X53" s="126"/>
      <c r="Y53" s="128"/>
      <c r="Z53" s="136"/>
      <c r="AA53" s="128"/>
      <c r="AB53" s="138"/>
      <c r="AC53" s="127"/>
      <c r="AD53" s="127"/>
      <c r="AE53" s="127"/>
      <c r="AF53" s="127"/>
      <c r="AG53" s="139"/>
      <c r="AH53" s="143"/>
      <c r="AI53" s="67"/>
      <c r="AJ53" s="67"/>
      <c r="AK53" s="144"/>
      <c r="AL53" s="201"/>
      <c r="AM53" s="203"/>
      <c r="AN53" s="67"/>
      <c r="AO53" s="67"/>
      <c r="AP53" s="144"/>
      <c r="AQ53" s="143"/>
      <c r="AR53" s="67"/>
      <c r="AS53" s="67"/>
      <c r="AT53" s="67"/>
      <c r="AU53" s="67"/>
      <c r="AV53" s="67"/>
      <c r="AW53" s="67"/>
      <c r="AX53" s="144"/>
      <c r="AY53" s="138"/>
      <c r="AZ53" s="150"/>
      <c r="BA53" s="150"/>
      <c r="BB53" s="150"/>
      <c r="BC53" s="150"/>
      <c r="BD53" s="150"/>
      <c r="BE53" s="150"/>
      <c r="BF53" s="150"/>
      <c r="BG53" s="150"/>
      <c r="BH53" s="150"/>
      <c r="BI53" s="127"/>
      <c r="BJ53" s="127"/>
      <c r="BK53" s="139"/>
      <c r="BL53" s="102"/>
      <c r="BM53" s="99" t="b">
        <f t="shared" si="0"/>
        <v>0</v>
      </c>
      <c r="BN53" s="72"/>
      <c r="BO53" s="101" t="b">
        <f t="shared" si="1"/>
        <v>0</v>
      </c>
      <c r="BP53" s="68"/>
      <c r="BQ53" s="99" t="b">
        <f t="shared" si="2"/>
        <v>0</v>
      </c>
      <c r="BR53" s="68"/>
      <c r="BS53" s="99" t="b">
        <f t="shared" si="3"/>
        <v>0</v>
      </c>
      <c r="BT53" s="119">
        <f t="shared" si="4"/>
        <v>0</v>
      </c>
      <c r="BU53" s="73" t="str">
        <f t="shared" si="5"/>
        <v>RIESGO ACEPTABLE</v>
      </c>
      <c r="BV53" s="97" t="b">
        <f t="shared" si="6"/>
        <v>0</v>
      </c>
      <c r="BW53" s="95"/>
      <c r="BX53" s="158"/>
      <c r="BY53" s="156"/>
      <c r="BZ53" s="156"/>
      <c r="CA53" s="156"/>
      <c r="CB53" s="156"/>
      <c r="CC53" s="156"/>
      <c r="CD53" s="156"/>
      <c r="CE53" s="156"/>
      <c r="CF53" s="159"/>
      <c r="CG53" s="169"/>
      <c r="CH53" s="163"/>
      <c r="CI53" s="163"/>
      <c r="CJ53" s="163"/>
      <c r="CK53" s="163"/>
      <c r="CL53" s="164"/>
      <c r="CM53" s="163"/>
      <c r="CN53" s="163"/>
      <c r="CO53" s="163"/>
      <c r="CP53" s="170"/>
      <c r="CQ53" s="169"/>
      <c r="CR53" s="208"/>
      <c r="CS53" s="180"/>
      <c r="CT53" s="74"/>
      <c r="CU53" s="194"/>
      <c r="CV53" s="74"/>
      <c r="CW53" s="103"/>
      <c r="CX53" s="49"/>
      <c r="CY53" s="49"/>
    </row>
    <row r="54" spans="1:103" ht="16.5" thickBot="1" x14ac:dyDescent="0.3">
      <c r="A54" s="49"/>
      <c r="B54" s="186">
        <v>42</v>
      </c>
      <c r="C54" s="69" t="s">
        <v>348</v>
      </c>
      <c r="D54" s="70" t="s">
        <v>347</v>
      </c>
      <c r="E54" s="81" t="s">
        <v>122</v>
      </c>
      <c r="F54" s="80"/>
      <c r="G54" s="68"/>
      <c r="H54" s="81"/>
      <c r="I54" s="87"/>
      <c r="J54" s="71"/>
      <c r="K54" s="71"/>
      <c r="L54" s="71"/>
      <c r="M54" s="71"/>
      <c r="N54" s="88"/>
      <c r="O54" s="87"/>
      <c r="P54" s="71"/>
      <c r="Q54" s="71"/>
      <c r="R54" s="88"/>
      <c r="S54" s="125"/>
      <c r="T54" s="126"/>
      <c r="U54" s="126"/>
      <c r="V54" s="126"/>
      <c r="W54" s="126"/>
      <c r="X54" s="126"/>
      <c r="Y54" s="128"/>
      <c r="Z54" s="136"/>
      <c r="AA54" s="128"/>
      <c r="AB54" s="138"/>
      <c r="AC54" s="127"/>
      <c r="AD54" s="127"/>
      <c r="AE54" s="127"/>
      <c r="AF54" s="127"/>
      <c r="AG54" s="139"/>
      <c r="AH54" s="143"/>
      <c r="AI54" s="67"/>
      <c r="AJ54" s="67"/>
      <c r="AK54" s="144"/>
      <c r="AL54" s="201"/>
      <c r="AM54" s="203"/>
      <c r="AN54" s="67"/>
      <c r="AO54" s="67"/>
      <c r="AP54" s="144"/>
      <c r="AQ54" s="143"/>
      <c r="AR54" s="67"/>
      <c r="AS54" s="67"/>
      <c r="AT54" s="67"/>
      <c r="AU54" s="67"/>
      <c r="AV54" s="67"/>
      <c r="AW54" s="67"/>
      <c r="AX54" s="144"/>
      <c r="AY54" s="138"/>
      <c r="AZ54" s="150"/>
      <c r="BA54" s="150"/>
      <c r="BB54" s="150"/>
      <c r="BC54" s="150"/>
      <c r="BD54" s="150"/>
      <c r="BE54" s="150"/>
      <c r="BF54" s="150"/>
      <c r="BG54" s="150"/>
      <c r="BH54" s="150"/>
      <c r="BI54" s="127"/>
      <c r="BJ54" s="127"/>
      <c r="BK54" s="139"/>
      <c r="BL54" s="102"/>
      <c r="BM54" s="99" t="b">
        <f t="shared" si="0"/>
        <v>0</v>
      </c>
      <c r="BN54" s="72"/>
      <c r="BO54" s="101" t="b">
        <f t="shared" si="1"/>
        <v>0</v>
      </c>
      <c r="BP54" s="68"/>
      <c r="BQ54" s="99" t="b">
        <f t="shared" si="2"/>
        <v>0</v>
      </c>
      <c r="BR54" s="68"/>
      <c r="BS54" s="99" t="b">
        <f t="shared" si="3"/>
        <v>0</v>
      </c>
      <c r="BT54" s="119">
        <f t="shared" si="4"/>
        <v>0</v>
      </c>
      <c r="BU54" s="73" t="str">
        <f t="shared" si="5"/>
        <v>RIESGO ACEPTABLE</v>
      </c>
      <c r="BV54" s="97" t="b">
        <f t="shared" si="6"/>
        <v>0</v>
      </c>
      <c r="BW54" s="95"/>
      <c r="BX54" s="158"/>
      <c r="BY54" s="156"/>
      <c r="BZ54" s="156"/>
      <c r="CA54" s="156"/>
      <c r="CB54" s="156"/>
      <c r="CC54" s="156"/>
      <c r="CD54" s="156"/>
      <c r="CE54" s="156"/>
      <c r="CF54" s="159"/>
      <c r="CG54" s="169"/>
      <c r="CH54" s="163"/>
      <c r="CI54" s="163"/>
      <c r="CJ54" s="163"/>
      <c r="CK54" s="163"/>
      <c r="CL54" s="164"/>
      <c r="CM54" s="163"/>
      <c r="CN54" s="163"/>
      <c r="CO54" s="163"/>
      <c r="CP54" s="170"/>
      <c r="CQ54" s="169"/>
      <c r="CR54" s="208"/>
      <c r="CS54" s="180"/>
      <c r="CT54" s="74"/>
      <c r="CU54" s="194"/>
      <c r="CV54" s="74"/>
      <c r="CW54" s="103"/>
      <c r="CX54" s="49"/>
      <c r="CY54" s="49"/>
    </row>
    <row r="55" spans="1:103" ht="16.5" thickBot="1" x14ac:dyDescent="0.3">
      <c r="A55" s="49"/>
      <c r="B55" s="186">
        <v>43</v>
      </c>
      <c r="C55" s="69" t="s">
        <v>349</v>
      </c>
      <c r="D55" s="70" t="s">
        <v>350</v>
      </c>
      <c r="E55" s="81" t="s">
        <v>122</v>
      </c>
      <c r="F55" s="80"/>
      <c r="G55" s="68"/>
      <c r="H55" s="81"/>
      <c r="I55" s="87"/>
      <c r="J55" s="71"/>
      <c r="K55" s="71"/>
      <c r="L55" s="71"/>
      <c r="M55" s="71"/>
      <c r="N55" s="88"/>
      <c r="O55" s="87"/>
      <c r="P55" s="71"/>
      <c r="Q55" s="71"/>
      <c r="R55" s="88"/>
      <c r="S55" s="125"/>
      <c r="T55" s="126"/>
      <c r="U55" s="126"/>
      <c r="V55" s="126"/>
      <c r="W55" s="126"/>
      <c r="X55" s="126"/>
      <c r="Y55" s="128"/>
      <c r="Z55" s="136"/>
      <c r="AA55" s="128"/>
      <c r="AB55" s="138"/>
      <c r="AC55" s="127"/>
      <c r="AD55" s="127"/>
      <c r="AE55" s="127"/>
      <c r="AF55" s="127"/>
      <c r="AG55" s="139"/>
      <c r="AH55" s="143"/>
      <c r="AI55" s="67"/>
      <c r="AJ55" s="67"/>
      <c r="AK55" s="144"/>
      <c r="AL55" s="201"/>
      <c r="AM55" s="203"/>
      <c r="AN55" s="67"/>
      <c r="AO55" s="67"/>
      <c r="AP55" s="144"/>
      <c r="AQ55" s="143"/>
      <c r="AR55" s="67"/>
      <c r="AS55" s="67"/>
      <c r="AT55" s="67"/>
      <c r="AU55" s="67"/>
      <c r="AV55" s="67"/>
      <c r="AW55" s="67"/>
      <c r="AX55" s="144"/>
      <c r="AY55" s="138"/>
      <c r="AZ55" s="150"/>
      <c r="BA55" s="150"/>
      <c r="BB55" s="150"/>
      <c r="BC55" s="150"/>
      <c r="BD55" s="150"/>
      <c r="BE55" s="150"/>
      <c r="BF55" s="150"/>
      <c r="BG55" s="150"/>
      <c r="BH55" s="150"/>
      <c r="BI55" s="127"/>
      <c r="BJ55" s="127"/>
      <c r="BK55" s="139"/>
      <c r="BL55" s="102"/>
      <c r="BM55" s="99" t="b">
        <f t="shared" si="0"/>
        <v>0</v>
      </c>
      <c r="BN55" s="72"/>
      <c r="BO55" s="101" t="b">
        <f t="shared" si="1"/>
        <v>0</v>
      </c>
      <c r="BP55" s="68"/>
      <c r="BQ55" s="99" t="b">
        <f t="shared" si="2"/>
        <v>0</v>
      </c>
      <c r="BR55" s="68"/>
      <c r="BS55" s="99" t="b">
        <f t="shared" si="3"/>
        <v>0</v>
      </c>
      <c r="BT55" s="119">
        <f t="shared" si="4"/>
        <v>0</v>
      </c>
      <c r="BU55" s="73" t="str">
        <f t="shared" si="5"/>
        <v>RIESGO ACEPTABLE</v>
      </c>
      <c r="BV55" s="97" t="b">
        <f t="shared" si="6"/>
        <v>0</v>
      </c>
      <c r="BW55" s="95"/>
      <c r="BX55" s="158"/>
      <c r="BY55" s="156"/>
      <c r="BZ55" s="156"/>
      <c r="CA55" s="156"/>
      <c r="CB55" s="156"/>
      <c r="CC55" s="156"/>
      <c r="CD55" s="156"/>
      <c r="CE55" s="156"/>
      <c r="CF55" s="159"/>
      <c r="CG55" s="169"/>
      <c r="CH55" s="163"/>
      <c r="CI55" s="163"/>
      <c r="CJ55" s="163"/>
      <c r="CK55" s="163"/>
      <c r="CL55" s="164"/>
      <c r="CM55" s="163"/>
      <c r="CN55" s="163"/>
      <c r="CO55" s="163"/>
      <c r="CP55" s="170"/>
      <c r="CQ55" s="169"/>
      <c r="CR55" s="208"/>
      <c r="CS55" s="180"/>
      <c r="CT55" s="74"/>
      <c r="CU55" s="194"/>
      <c r="CV55" s="74"/>
      <c r="CW55" s="103"/>
      <c r="CX55" s="49"/>
      <c r="CY55" s="49"/>
    </row>
    <row r="56" spans="1:103" ht="16.5" thickBot="1" x14ac:dyDescent="0.3">
      <c r="A56" s="49"/>
      <c r="B56" s="186">
        <v>44</v>
      </c>
      <c r="C56" s="69" t="s">
        <v>351</v>
      </c>
      <c r="D56" s="70" t="s">
        <v>352</v>
      </c>
      <c r="E56" s="81" t="s">
        <v>122</v>
      </c>
      <c r="F56" s="80"/>
      <c r="G56" s="68"/>
      <c r="H56" s="81"/>
      <c r="I56" s="87"/>
      <c r="J56" s="71"/>
      <c r="K56" s="71"/>
      <c r="L56" s="71"/>
      <c r="M56" s="71"/>
      <c r="N56" s="88"/>
      <c r="O56" s="87"/>
      <c r="P56" s="71"/>
      <c r="Q56" s="71"/>
      <c r="R56" s="88"/>
      <c r="S56" s="125"/>
      <c r="T56" s="126"/>
      <c r="U56" s="126"/>
      <c r="V56" s="126"/>
      <c r="W56" s="126"/>
      <c r="X56" s="126"/>
      <c r="Y56" s="128"/>
      <c r="Z56" s="136"/>
      <c r="AA56" s="128"/>
      <c r="AB56" s="138"/>
      <c r="AC56" s="127"/>
      <c r="AD56" s="127"/>
      <c r="AE56" s="127"/>
      <c r="AF56" s="127"/>
      <c r="AG56" s="139"/>
      <c r="AH56" s="143"/>
      <c r="AI56" s="67"/>
      <c r="AJ56" s="67"/>
      <c r="AK56" s="144"/>
      <c r="AL56" s="201"/>
      <c r="AM56" s="203"/>
      <c r="AN56" s="67"/>
      <c r="AO56" s="67"/>
      <c r="AP56" s="144"/>
      <c r="AQ56" s="143"/>
      <c r="AR56" s="67"/>
      <c r="AS56" s="67"/>
      <c r="AT56" s="67"/>
      <c r="AU56" s="67"/>
      <c r="AV56" s="67"/>
      <c r="AW56" s="67"/>
      <c r="AX56" s="144"/>
      <c r="AY56" s="138"/>
      <c r="AZ56" s="150"/>
      <c r="BA56" s="150"/>
      <c r="BB56" s="150"/>
      <c r="BC56" s="150"/>
      <c r="BD56" s="150"/>
      <c r="BE56" s="150"/>
      <c r="BF56" s="150"/>
      <c r="BG56" s="150"/>
      <c r="BH56" s="150"/>
      <c r="BI56" s="127"/>
      <c r="BJ56" s="127"/>
      <c r="BK56" s="139"/>
      <c r="BL56" s="102"/>
      <c r="BM56" s="99" t="b">
        <f t="shared" si="0"/>
        <v>0</v>
      </c>
      <c r="BN56" s="72"/>
      <c r="BO56" s="101" t="b">
        <f t="shared" si="1"/>
        <v>0</v>
      </c>
      <c r="BP56" s="68"/>
      <c r="BQ56" s="99" t="b">
        <f t="shared" si="2"/>
        <v>0</v>
      </c>
      <c r="BR56" s="68"/>
      <c r="BS56" s="99" t="b">
        <f t="shared" si="3"/>
        <v>0</v>
      </c>
      <c r="BT56" s="119">
        <f t="shared" si="4"/>
        <v>0</v>
      </c>
      <c r="BU56" s="73" t="str">
        <f t="shared" si="5"/>
        <v>RIESGO ACEPTABLE</v>
      </c>
      <c r="BV56" s="97" t="b">
        <f t="shared" si="6"/>
        <v>0</v>
      </c>
      <c r="BW56" s="95"/>
      <c r="BX56" s="158"/>
      <c r="BY56" s="156"/>
      <c r="BZ56" s="156"/>
      <c r="CA56" s="156"/>
      <c r="CB56" s="156"/>
      <c r="CC56" s="156"/>
      <c r="CD56" s="156"/>
      <c r="CE56" s="156"/>
      <c r="CF56" s="159"/>
      <c r="CG56" s="169"/>
      <c r="CH56" s="163"/>
      <c r="CI56" s="163"/>
      <c r="CJ56" s="163"/>
      <c r="CK56" s="163"/>
      <c r="CL56" s="164"/>
      <c r="CM56" s="163"/>
      <c r="CN56" s="163"/>
      <c r="CO56" s="163"/>
      <c r="CP56" s="170"/>
      <c r="CQ56" s="169"/>
      <c r="CR56" s="208"/>
      <c r="CS56" s="180"/>
      <c r="CT56" s="74"/>
      <c r="CU56" s="194"/>
      <c r="CV56" s="74"/>
      <c r="CW56" s="103"/>
      <c r="CX56" s="49"/>
      <c r="CY56" s="49"/>
    </row>
    <row r="57" spans="1:103" ht="16.5" thickBot="1" x14ac:dyDescent="0.3">
      <c r="A57" s="49"/>
      <c r="B57" s="186">
        <v>45</v>
      </c>
      <c r="C57" s="69" t="s">
        <v>353</v>
      </c>
      <c r="D57" s="70" t="s">
        <v>354</v>
      </c>
      <c r="E57" s="81" t="s">
        <v>122</v>
      </c>
      <c r="F57" s="80"/>
      <c r="G57" s="68"/>
      <c r="H57" s="81"/>
      <c r="I57" s="87"/>
      <c r="J57" s="71"/>
      <c r="K57" s="71"/>
      <c r="L57" s="71"/>
      <c r="M57" s="71"/>
      <c r="N57" s="88"/>
      <c r="O57" s="87"/>
      <c r="P57" s="71"/>
      <c r="Q57" s="71"/>
      <c r="R57" s="88"/>
      <c r="S57" s="125"/>
      <c r="T57" s="126"/>
      <c r="U57" s="126"/>
      <c r="V57" s="126"/>
      <c r="W57" s="126"/>
      <c r="X57" s="126"/>
      <c r="Y57" s="128"/>
      <c r="Z57" s="136"/>
      <c r="AA57" s="128"/>
      <c r="AB57" s="138"/>
      <c r="AC57" s="127"/>
      <c r="AD57" s="127"/>
      <c r="AE57" s="127"/>
      <c r="AF57" s="127"/>
      <c r="AG57" s="139"/>
      <c r="AH57" s="143"/>
      <c r="AI57" s="67"/>
      <c r="AJ57" s="67"/>
      <c r="AK57" s="144"/>
      <c r="AL57" s="201"/>
      <c r="AM57" s="203"/>
      <c r="AN57" s="67"/>
      <c r="AO57" s="67"/>
      <c r="AP57" s="144"/>
      <c r="AQ57" s="143"/>
      <c r="AR57" s="67"/>
      <c r="AS57" s="67"/>
      <c r="AT57" s="67"/>
      <c r="AU57" s="67"/>
      <c r="AV57" s="67"/>
      <c r="AW57" s="67"/>
      <c r="AX57" s="144"/>
      <c r="AY57" s="138"/>
      <c r="AZ57" s="150"/>
      <c r="BA57" s="150"/>
      <c r="BB57" s="150"/>
      <c r="BC57" s="150"/>
      <c r="BD57" s="150"/>
      <c r="BE57" s="150"/>
      <c r="BF57" s="150"/>
      <c r="BG57" s="150"/>
      <c r="BH57" s="150"/>
      <c r="BI57" s="127"/>
      <c r="BJ57" s="127"/>
      <c r="BK57" s="139"/>
      <c r="BL57" s="102"/>
      <c r="BM57" s="99" t="b">
        <f t="shared" si="0"/>
        <v>0</v>
      </c>
      <c r="BN57" s="72"/>
      <c r="BO57" s="101" t="b">
        <f t="shared" si="1"/>
        <v>0</v>
      </c>
      <c r="BP57" s="68"/>
      <c r="BQ57" s="99" t="b">
        <f t="shared" si="2"/>
        <v>0</v>
      </c>
      <c r="BR57" s="68"/>
      <c r="BS57" s="99" t="b">
        <f t="shared" si="3"/>
        <v>0</v>
      </c>
      <c r="BT57" s="119">
        <f t="shared" si="4"/>
        <v>0</v>
      </c>
      <c r="BU57" s="73" t="str">
        <f t="shared" si="5"/>
        <v>RIESGO ACEPTABLE</v>
      </c>
      <c r="BV57" s="97" t="b">
        <f t="shared" si="6"/>
        <v>0</v>
      </c>
      <c r="BW57" s="95"/>
      <c r="BX57" s="158"/>
      <c r="BY57" s="156"/>
      <c r="BZ57" s="156"/>
      <c r="CA57" s="156"/>
      <c r="CB57" s="156"/>
      <c r="CC57" s="156"/>
      <c r="CD57" s="156"/>
      <c r="CE57" s="156"/>
      <c r="CF57" s="159"/>
      <c r="CG57" s="169"/>
      <c r="CH57" s="163"/>
      <c r="CI57" s="163"/>
      <c r="CJ57" s="163"/>
      <c r="CK57" s="163"/>
      <c r="CL57" s="164"/>
      <c r="CM57" s="163"/>
      <c r="CN57" s="163"/>
      <c r="CO57" s="163"/>
      <c r="CP57" s="170"/>
      <c r="CQ57" s="169"/>
      <c r="CR57" s="208"/>
      <c r="CS57" s="180"/>
      <c r="CT57" s="74"/>
      <c r="CU57" s="194"/>
      <c r="CV57" s="74"/>
      <c r="CW57" s="103"/>
      <c r="CX57" s="49"/>
      <c r="CY57" s="49"/>
    </row>
    <row r="58" spans="1:103" ht="16.5" thickBot="1" x14ac:dyDescent="0.3">
      <c r="A58" s="49"/>
      <c r="B58" s="186">
        <v>46</v>
      </c>
      <c r="C58" s="69" t="s">
        <v>355</v>
      </c>
      <c r="D58" s="70" t="s">
        <v>356</v>
      </c>
      <c r="E58" s="81" t="s">
        <v>122</v>
      </c>
      <c r="F58" s="80"/>
      <c r="G58" s="68"/>
      <c r="H58" s="81"/>
      <c r="I58" s="87"/>
      <c r="J58" s="71"/>
      <c r="K58" s="71"/>
      <c r="L58" s="71"/>
      <c r="M58" s="71"/>
      <c r="N58" s="88"/>
      <c r="O58" s="87"/>
      <c r="P58" s="71"/>
      <c r="Q58" s="71"/>
      <c r="R58" s="88"/>
      <c r="S58" s="125"/>
      <c r="T58" s="126"/>
      <c r="U58" s="126"/>
      <c r="V58" s="126"/>
      <c r="W58" s="126"/>
      <c r="X58" s="126"/>
      <c r="Y58" s="128"/>
      <c r="Z58" s="136"/>
      <c r="AA58" s="128"/>
      <c r="AB58" s="138"/>
      <c r="AC58" s="127"/>
      <c r="AD58" s="127"/>
      <c r="AE58" s="127"/>
      <c r="AF58" s="127"/>
      <c r="AG58" s="139"/>
      <c r="AH58" s="143"/>
      <c r="AI58" s="67"/>
      <c r="AJ58" s="67"/>
      <c r="AK58" s="144"/>
      <c r="AL58" s="201"/>
      <c r="AM58" s="203"/>
      <c r="AN58" s="67"/>
      <c r="AO58" s="67"/>
      <c r="AP58" s="144"/>
      <c r="AQ58" s="143"/>
      <c r="AR58" s="67"/>
      <c r="AS58" s="67"/>
      <c r="AT58" s="67"/>
      <c r="AU58" s="67"/>
      <c r="AV58" s="67"/>
      <c r="AW58" s="67"/>
      <c r="AX58" s="144"/>
      <c r="AY58" s="138"/>
      <c r="AZ58" s="150"/>
      <c r="BA58" s="150"/>
      <c r="BB58" s="150"/>
      <c r="BC58" s="150"/>
      <c r="BD58" s="150"/>
      <c r="BE58" s="150"/>
      <c r="BF58" s="150"/>
      <c r="BG58" s="150"/>
      <c r="BH58" s="150"/>
      <c r="BI58" s="127"/>
      <c r="BJ58" s="127"/>
      <c r="BK58" s="139"/>
      <c r="BL58" s="102"/>
      <c r="BM58" s="99" t="b">
        <f t="shared" si="0"/>
        <v>0</v>
      </c>
      <c r="BN58" s="72"/>
      <c r="BO58" s="101" t="b">
        <f t="shared" si="1"/>
        <v>0</v>
      </c>
      <c r="BP58" s="68"/>
      <c r="BQ58" s="99" t="b">
        <f t="shared" si="2"/>
        <v>0</v>
      </c>
      <c r="BR58" s="68"/>
      <c r="BS58" s="99" t="b">
        <f t="shared" si="3"/>
        <v>0</v>
      </c>
      <c r="BT58" s="119">
        <f t="shared" si="4"/>
        <v>0</v>
      </c>
      <c r="BU58" s="73" t="str">
        <f t="shared" si="5"/>
        <v>RIESGO ACEPTABLE</v>
      </c>
      <c r="BV58" s="97" t="b">
        <f t="shared" si="6"/>
        <v>0</v>
      </c>
      <c r="BW58" s="95"/>
      <c r="BX58" s="158"/>
      <c r="BY58" s="156"/>
      <c r="BZ58" s="156"/>
      <c r="CA58" s="156"/>
      <c r="CB58" s="156"/>
      <c r="CC58" s="156"/>
      <c r="CD58" s="156"/>
      <c r="CE58" s="156"/>
      <c r="CF58" s="159"/>
      <c r="CG58" s="169"/>
      <c r="CH58" s="163"/>
      <c r="CI58" s="163"/>
      <c r="CJ58" s="163"/>
      <c r="CK58" s="163"/>
      <c r="CL58" s="164"/>
      <c r="CM58" s="163"/>
      <c r="CN58" s="163"/>
      <c r="CO58" s="163"/>
      <c r="CP58" s="170"/>
      <c r="CQ58" s="169"/>
      <c r="CR58" s="208"/>
      <c r="CS58" s="180"/>
      <c r="CT58" s="74"/>
      <c r="CU58" s="194"/>
      <c r="CV58" s="74"/>
      <c r="CW58" s="103"/>
      <c r="CX58" s="49"/>
      <c r="CY58" s="49"/>
    </row>
    <row r="59" spans="1:103" ht="16.5" thickBot="1" x14ac:dyDescent="0.3">
      <c r="A59" s="49"/>
      <c r="B59" s="186">
        <v>47</v>
      </c>
      <c r="C59" s="69" t="s">
        <v>353</v>
      </c>
      <c r="D59" s="70" t="s">
        <v>357</v>
      </c>
      <c r="E59" s="81" t="s">
        <v>122</v>
      </c>
      <c r="F59" s="80"/>
      <c r="G59" s="68"/>
      <c r="H59" s="81"/>
      <c r="I59" s="87"/>
      <c r="J59" s="71"/>
      <c r="K59" s="71"/>
      <c r="L59" s="71"/>
      <c r="M59" s="71"/>
      <c r="N59" s="88"/>
      <c r="O59" s="87"/>
      <c r="P59" s="71"/>
      <c r="Q59" s="71"/>
      <c r="R59" s="88"/>
      <c r="S59" s="125"/>
      <c r="T59" s="126"/>
      <c r="U59" s="126"/>
      <c r="V59" s="126"/>
      <c r="W59" s="126"/>
      <c r="X59" s="126"/>
      <c r="Y59" s="128"/>
      <c r="Z59" s="136"/>
      <c r="AA59" s="128"/>
      <c r="AB59" s="138"/>
      <c r="AC59" s="127"/>
      <c r="AD59" s="127"/>
      <c r="AE59" s="127"/>
      <c r="AF59" s="127"/>
      <c r="AG59" s="139"/>
      <c r="AH59" s="143"/>
      <c r="AI59" s="67"/>
      <c r="AJ59" s="67"/>
      <c r="AK59" s="144"/>
      <c r="AL59" s="201"/>
      <c r="AM59" s="203"/>
      <c r="AN59" s="67"/>
      <c r="AO59" s="67"/>
      <c r="AP59" s="144"/>
      <c r="AQ59" s="143"/>
      <c r="AR59" s="67"/>
      <c r="AS59" s="67"/>
      <c r="AT59" s="67"/>
      <c r="AU59" s="67"/>
      <c r="AV59" s="67"/>
      <c r="AW59" s="67"/>
      <c r="AX59" s="144"/>
      <c r="AY59" s="138"/>
      <c r="AZ59" s="150"/>
      <c r="BA59" s="150"/>
      <c r="BB59" s="150"/>
      <c r="BC59" s="150"/>
      <c r="BD59" s="150"/>
      <c r="BE59" s="150"/>
      <c r="BF59" s="150"/>
      <c r="BG59" s="150"/>
      <c r="BH59" s="150"/>
      <c r="BI59" s="127"/>
      <c r="BJ59" s="127"/>
      <c r="BK59" s="139"/>
      <c r="BL59" s="102"/>
      <c r="BM59" s="99" t="b">
        <f t="shared" si="0"/>
        <v>0</v>
      </c>
      <c r="BN59" s="72"/>
      <c r="BO59" s="101" t="b">
        <f t="shared" si="1"/>
        <v>0</v>
      </c>
      <c r="BP59" s="68"/>
      <c r="BQ59" s="99" t="b">
        <f t="shared" si="2"/>
        <v>0</v>
      </c>
      <c r="BR59" s="68"/>
      <c r="BS59" s="99" t="b">
        <f t="shared" si="3"/>
        <v>0</v>
      </c>
      <c r="BT59" s="119">
        <f t="shared" si="4"/>
        <v>0</v>
      </c>
      <c r="BU59" s="73" t="str">
        <f t="shared" si="5"/>
        <v>RIESGO ACEPTABLE</v>
      </c>
      <c r="BV59" s="97" t="b">
        <f t="shared" si="6"/>
        <v>0</v>
      </c>
      <c r="BW59" s="95"/>
      <c r="BX59" s="158"/>
      <c r="BY59" s="156"/>
      <c r="BZ59" s="156"/>
      <c r="CA59" s="156"/>
      <c r="CB59" s="156"/>
      <c r="CC59" s="156"/>
      <c r="CD59" s="156"/>
      <c r="CE59" s="156"/>
      <c r="CF59" s="159"/>
      <c r="CG59" s="169"/>
      <c r="CH59" s="163"/>
      <c r="CI59" s="163"/>
      <c r="CJ59" s="163"/>
      <c r="CK59" s="163"/>
      <c r="CL59" s="164"/>
      <c r="CM59" s="163"/>
      <c r="CN59" s="163"/>
      <c r="CO59" s="163"/>
      <c r="CP59" s="170"/>
      <c r="CQ59" s="169"/>
      <c r="CR59" s="208"/>
      <c r="CS59" s="180"/>
      <c r="CT59" s="74"/>
      <c r="CU59" s="194"/>
      <c r="CV59" s="74"/>
      <c r="CW59" s="103"/>
      <c r="CX59" s="49"/>
      <c r="CY59" s="49"/>
    </row>
    <row r="60" spans="1:103" ht="16.5" thickBot="1" x14ac:dyDescent="0.3">
      <c r="A60" s="49"/>
      <c r="B60" s="186">
        <v>48</v>
      </c>
      <c r="C60" s="69" t="s">
        <v>358</v>
      </c>
      <c r="D60" s="70" t="s">
        <v>359</v>
      </c>
      <c r="E60" s="81" t="s">
        <v>122</v>
      </c>
      <c r="F60" s="80"/>
      <c r="G60" s="68"/>
      <c r="H60" s="81"/>
      <c r="I60" s="87"/>
      <c r="J60" s="71"/>
      <c r="K60" s="71"/>
      <c r="L60" s="71"/>
      <c r="M60" s="71"/>
      <c r="N60" s="88"/>
      <c r="O60" s="87"/>
      <c r="P60" s="71"/>
      <c r="Q60" s="71"/>
      <c r="R60" s="88"/>
      <c r="S60" s="125"/>
      <c r="T60" s="126"/>
      <c r="U60" s="126"/>
      <c r="V60" s="126"/>
      <c r="W60" s="126"/>
      <c r="X60" s="126"/>
      <c r="Y60" s="128"/>
      <c r="Z60" s="136"/>
      <c r="AA60" s="128"/>
      <c r="AB60" s="138"/>
      <c r="AC60" s="127"/>
      <c r="AD60" s="127"/>
      <c r="AE60" s="127"/>
      <c r="AF60" s="127"/>
      <c r="AG60" s="139"/>
      <c r="AH60" s="143"/>
      <c r="AI60" s="67"/>
      <c r="AJ60" s="67"/>
      <c r="AK60" s="144"/>
      <c r="AL60" s="201"/>
      <c r="AM60" s="203"/>
      <c r="AN60" s="67"/>
      <c r="AO60" s="67"/>
      <c r="AP60" s="144"/>
      <c r="AQ60" s="143"/>
      <c r="AR60" s="67"/>
      <c r="AS60" s="67"/>
      <c r="AT60" s="67"/>
      <c r="AU60" s="67"/>
      <c r="AV60" s="67"/>
      <c r="AW60" s="67"/>
      <c r="AX60" s="144"/>
      <c r="AY60" s="138"/>
      <c r="AZ60" s="150"/>
      <c r="BA60" s="150"/>
      <c r="BB60" s="150"/>
      <c r="BC60" s="150"/>
      <c r="BD60" s="150"/>
      <c r="BE60" s="150"/>
      <c r="BF60" s="150"/>
      <c r="BG60" s="150"/>
      <c r="BH60" s="150"/>
      <c r="BI60" s="127"/>
      <c r="BJ60" s="127"/>
      <c r="BK60" s="139"/>
      <c r="BL60" s="102"/>
      <c r="BM60" s="99" t="b">
        <f t="shared" si="0"/>
        <v>0</v>
      </c>
      <c r="BN60" s="72"/>
      <c r="BO60" s="101" t="b">
        <f t="shared" si="1"/>
        <v>0</v>
      </c>
      <c r="BP60" s="68"/>
      <c r="BQ60" s="99" t="b">
        <f t="shared" si="2"/>
        <v>0</v>
      </c>
      <c r="BR60" s="68"/>
      <c r="BS60" s="99" t="b">
        <f t="shared" si="3"/>
        <v>0</v>
      </c>
      <c r="BT60" s="119">
        <f t="shared" si="4"/>
        <v>0</v>
      </c>
      <c r="BU60" s="73" t="str">
        <f t="shared" si="5"/>
        <v>RIESGO ACEPTABLE</v>
      </c>
      <c r="BV60" s="97" t="b">
        <f t="shared" si="6"/>
        <v>0</v>
      </c>
      <c r="BW60" s="95"/>
      <c r="BX60" s="158"/>
      <c r="BY60" s="156"/>
      <c r="BZ60" s="156"/>
      <c r="CA60" s="156"/>
      <c r="CB60" s="156"/>
      <c r="CC60" s="156"/>
      <c r="CD60" s="156"/>
      <c r="CE60" s="156"/>
      <c r="CF60" s="159"/>
      <c r="CG60" s="169"/>
      <c r="CH60" s="163"/>
      <c r="CI60" s="163"/>
      <c r="CJ60" s="163"/>
      <c r="CK60" s="163"/>
      <c r="CL60" s="164"/>
      <c r="CM60" s="163"/>
      <c r="CN60" s="163"/>
      <c r="CO60" s="163"/>
      <c r="CP60" s="170"/>
      <c r="CQ60" s="169"/>
      <c r="CR60" s="208"/>
      <c r="CS60" s="180"/>
      <c r="CT60" s="74"/>
      <c r="CU60" s="194"/>
      <c r="CV60" s="74"/>
      <c r="CW60" s="103"/>
      <c r="CX60" s="49"/>
      <c r="CY60" s="49"/>
    </row>
    <row r="61" spans="1:103" ht="16.5" thickBot="1" x14ac:dyDescent="0.3">
      <c r="A61" s="49"/>
      <c r="B61" s="186">
        <v>49</v>
      </c>
      <c r="C61" s="69" t="s">
        <v>360</v>
      </c>
      <c r="D61" s="70" t="s">
        <v>361</v>
      </c>
      <c r="E61" s="81" t="s">
        <v>122</v>
      </c>
      <c r="F61" s="80"/>
      <c r="G61" s="68"/>
      <c r="H61" s="81"/>
      <c r="I61" s="87"/>
      <c r="J61" s="71"/>
      <c r="K61" s="71"/>
      <c r="L61" s="71"/>
      <c r="M61" s="71"/>
      <c r="N61" s="88"/>
      <c r="O61" s="87"/>
      <c r="P61" s="71"/>
      <c r="Q61" s="71"/>
      <c r="R61" s="88"/>
      <c r="S61" s="125"/>
      <c r="T61" s="126"/>
      <c r="U61" s="126"/>
      <c r="V61" s="126"/>
      <c r="W61" s="126"/>
      <c r="X61" s="126"/>
      <c r="Y61" s="128"/>
      <c r="Z61" s="136"/>
      <c r="AA61" s="128"/>
      <c r="AB61" s="138"/>
      <c r="AC61" s="127"/>
      <c r="AD61" s="127"/>
      <c r="AE61" s="127"/>
      <c r="AF61" s="127"/>
      <c r="AG61" s="139"/>
      <c r="AH61" s="143"/>
      <c r="AI61" s="67"/>
      <c r="AJ61" s="67"/>
      <c r="AK61" s="144"/>
      <c r="AL61" s="201"/>
      <c r="AM61" s="203"/>
      <c r="AN61" s="67"/>
      <c r="AO61" s="67"/>
      <c r="AP61" s="144"/>
      <c r="AQ61" s="143"/>
      <c r="AR61" s="67"/>
      <c r="AS61" s="67"/>
      <c r="AT61" s="67"/>
      <c r="AU61" s="67"/>
      <c r="AV61" s="67"/>
      <c r="AW61" s="67"/>
      <c r="AX61" s="144"/>
      <c r="AY61" s="138"/>
      <c r="AZ61" s="150"/>
      <c r="BA61" s="150"/>
      <c r="BB61" s="150"/>
      <c r="BC61" s="150"/>
      <c r="BD61" s="150"/>
      <c r="BE61" s="150"/>
      <c r="BF61" s="150"/>
      <c r="BG61" s="150"/>
      <c r="BH61" s="150"/>
      <c r="BI61" s="127"/>
      <c r="BJ61" s="127"/>
      <c r="BK61" s="139"/>
      <c r="BL61" s="102"/>
      <c r="BM61" s="99" t="b">
        <f t="shared" si="0"/>
        <v>0</v>
      </c>
      <c r="BN61" s="72"/>
      <c r="BO61" s="101" t="b">
        <f t="shared" si="1"/>
        <v>0</v>
      </c>
      <c r="BP61" s="68"/>
      <c r="BQ61" s="99" t="b">
        <f t="shared" si="2"/>
        <v>0</v>
      </c>
      <c r="BR61" s="68"/>
      <c r="BS61" s="99" t="b">
        <f t="shared" si="3"/>
        <v>0</v>
      </c>
      <c r="BT61" s="119">
        <f t="shared" si="4"/>
        <v>0</v>
      </c>
      <c r="BU61" s="73" t="str">
        <f t="shared" si="5"/>
        <v>RIESGO ACEPTABLE</v>
      </c>
      <c r="BV61" s="97" t="b">
        <f t="shared" si="6"/>
        <v>0</v>
      </c>
      <c r="BW61" s="95"/>
      <c r="BX61" s="158"/>
      <c r="BY61" s="156"/>
      <c r="BZ61" s="156"/>
      <c r="CA61" s="156"/>
      <c r="CB61" s="156"/>
      <c r="CC61" s="156"/>
      <c r="CD61" s="156"/>
      <c r="CE61" s="156"/>
      <c r="CF61" s="159"/>
      <c r="CG61" s="169"/>
      <c r="CH61" s="163"/>
      <c r="CI61" s="163"/>
      <c r="CJ61" s="163"/>
      <c r="CK61" s="163"/>
      <c r="CL61" s="164"/>
      <c r="CM61" s="163"/>
      <c r="CN61" s="163"/>
      <c r="CO61" s="163"/>
      <c r="CP61" s="170"/>
      <c r="CQ61" s="169"/>
      <c r="CR61" s="208"/>
      <c r="CS61" s="180"/>
      <c r="CT61" s="74"/>
      <c r="CU61" s="194"/>
      <c r="CV61" s="74"/>
      <c r="CW61" s="103"/>
      <c r="CX61" s="49"/>
      <c r="CY61" s="49"/>
    </row>
    <row r="62" spans="1:103" ht="16.5" thickBot="1" x14ac:dyDescent="0.3">
      <c r="A62" s="49"/>
      <c r="B62" s="186">
        <v>50</v>
      </c>
      <c r="C62" s="69" t="s">
        <v>362</v>
      </c>
      <c r="D62" s="70" t="s">
        <v>363</v>
      </c>
      <c r="E62" s="81" t="s">
        <v>122</v>
      </c>
      <c r="F62" s="80"/>
      <c r="G62" s="68"/>
      <c r="H62" s="81"/>
      <c r="I62" s="87"/>
      <c r="J62" s="71"/>
      <c r="K62" s="71"/>
      <c r="L62" s="71"/>
      <c r="M62" s="71"/>
      <c r="N62" s="88"/>
      <c r="O62" s="87"/>
      <c r="P62" s="71"/>
      <c r="Q62" s="71"/>
      <c r="R62" s="88"/>
      <c r="S62" s="125"/>
      <c r="T62" s="126"/>
      <c r="U62" s="126"/>
      <c r="V62" s="126"/>
      <c r="W62" s="126"/>
      <c r="X62" s="126"/>
      <c r="Y62" s="128"/>
      <c r="Z62" s="136"/>
      <c r="AA62" s="128"/>
      <c r="AB62" s="138"/>
      <c r="AC62" s="127"/>
      <c r="AD62" s="127"/>
      <c r="AE62" s="127"/>
      <c r="AF62" s="127"/>
      <c r="AG62" s="139"/>
      <c r="AH62" s="143"/>
      <c r="AI62" s="67"/>
      <c r="AJ62" s="67"/>
      <c r="AK62" s="144"/>
      <c r="AL62" s="201"/>
      <c r="AM62" s="203"/>
      <c r="AN62" s="67"/>
      <c r="AO62" s="67"/>
      <c r="AP62" s="144"/>
      <c r="AQ62" s="143"/>
      <c r="AR62" s="67"/>
      <c r="AS62" s="67"/>
      <c r="AT62" s="67"/>
      <c r="AU62" s="67"/>
      <c r="AV62" s="67"/>
      <c r="AW62" s="67"/>
      <c r="AX62" s="144"/>
      <c r="AY62" s="138"/>
      <c r="AZ62" s="150"/>
      <c r="BA62" s="150"/>
      <c r="BB62" s="150"/>
      <c r="BC62" s="150"/>
      <c r="BD62" s="150"/>
      <c r="BE62" s="150"/>
      <c r="BF62" s="150"/>
      <c r="BG62" s="150"/>
      <c r="BH62" s="150"/>
      <c r="BI62" s="127"/>
      <c r="BJ62" s="127"/>
      <c r="BK62" s="139"/>
      <c r="BL62" s="102"/>
      <c r="BM62" s="99" t="b">
        <f t="shared" si="0"/>
        <v>0</v>
      </c>
      <c r="BN62" s="72"/>
      <c r="BO62" s="101" t="b">
        <f t="shared" si="1"/>
        <v>0</v>
      </c>
      <c r="BP62" s="68"/>
      <c r="BQ62" s="99" t="b">
        <f t="shared" si="2"/>
        <v>0</v>
      </c>
      <c r="BR62" s="68"/>
      <c r="BS62" s="99" t="b">
        <f t="shared" si="3"/>
        <v>0</v>
      </c>
      <c r="BT62" s="119">
        <f t="shared" si="4"/>
        <v>0</v>
      </c>
      <c r="BU62" s="73" t="str">
        <f t="shared" si="5"/>
        <v>RIESGO ACEPTABLE</v>
      </c>
      <c r="BV62" s="97" t="b">
        <f t="shared" si="6"/>
        <v>0</v>
      </c>
      <c r="BW62" s="95"/>
      <c r="BX62" s="158"/>
      <c r="BY62" s="156"/>
      <c r="BZ62" s="156"/>
      <c r="CA62" s="156"/>
      <c r="CB62" s="156"/>
      <c r="CC62" s="156"/>
      <c r="CD62" s="156"/>
      <c r="CE62" s="156"/>
      <c r="CF62" s="159"/>
      <c r="CG62" s="169"/>
      <c r="CH62" s="163"/>
      <c r="CI62" s="163"/>
      <c r="CJ62" s="163"/>
      <c r="CK62" s="163"/>
      <c r="CL62" s="164"/>
      <c r="CM62" s="163"/>
      <c r="CN62" s="163"/>
      <c r="CO62" s="163"/>
      <c r="CP62" s="170"/>
      <c r="CQ62" s="169"/>
      <c r="CR62" s="208"/>
      <c r="CS62" s="180"/>
      <c r="CT62" s="74"/>
      <c r="CU62" s="194"/>
      <c r="CV62" s="74"/>
      <c r="CW62" s="103"/>
      <c r="CX62" s="49"/>
      <c r="CY62" s="49"/>
    </row>
    <row r="63" spans="1:103" ht="16.5" thickBot="1" x14ac:dyDescent="0.3">
      <c r="A63" s="49"/>
      <c r="B63" s="186">
        <v>51</v>
      </c>
      <c r="C63" s="69" t="s">
        <v>364</v>
      </c>
      <c r="D63" s="70" t="s">
        <v>365</v>
      </c>
      <c r="E63" s="81" t="s">
        <v>122</v>
      </c>
      <c r="F63" s="80"/>
      <c r="G63" s="68"/>
      <c r="H63" s="81"/>
      <c r="I63" s="87"/>
      <c r="J63" s="71"/>
      <c r="K63" s="71"/>
      <c r="L63" s="71"/>
      <c r="M63" s="71"/>
      <c r="N63" s="88"/>
      <c r="O63" s="87"/>
      <c r="P63" s="71"/>
      <c r="Q63" s="71"/>
      <c r="R63" s="88"/>
      <c r="S63" s="125"/>
      <c r="T63" s="126"/>
      <c r="U63" s="126"/>
      <c r="V63" s="126"/>
      <c r="W63" s="126"/>
      <c r="X63" s="126"/>
      <c r="Y63" s="128"/>
      <c r="Z63" s="136"/>
      <c r="AA63" s="128"/>
      <c r="AB63" s="138"/>
      <c r="AC63" s="127"/>
      <c r="AD63" s="127"/>
      <c r="AE63" s="127"/>
      <c r="AF63" s="127"/>
      <c r="AG63" s="139"/>
      <c r="AH63" s="143"/>
      <c r="AI63" s="67"/>
      <c r="AJ63" s="67"/>
      <c r="AK63" s="144"/>
      <c r="AL63" s="201"/>
      <c r="AM63" s="203"/>
      <c r="AN63" s="67"/>
      <c r="AO63" s="67"/>
      <c r="AP63" s="144"/>
      <c r="AQ63" s="143"/>
      <c r="AR63" s="67"/>
      <c r="AS63" s="67"/>
      <c r="AT63" s="67"/>
      <c r="AU63" s="67"/>
      <c r="AV63" s="67"/>
      <c r="AW63" s="67"/>
      <c r="AX63" s="144"/>
      <c r="AY63" s="138"/>
      <c r="AZ63" s="150"/>
      <c r="BA63" s="150"/>
      <c r="BB63" s="150"/>
      <c r="BC63" s="150"/>
      <c r="BD63" s="150"/>
      <c r="BE63" s="150"/>
      <c r="BF63" s="150"/>
      <c r="BG63" s="150"/>
      <c r="BH63" s="150"/>
      <c r="BI63" s="127"/>
      <c r="BJ63" s="127"/>
      <c r="BK63" s="139"/>
      <c r="BL63" s="102"/>
      <c r="BM63" s="99" t="b">
        <f t="shared" si="0"/>
        <v>0</v>
      </c>
      <c r="BN63" s="72"/>
      <c r="BO63" s="101" t="b">
        <f t="shared" si="1"/>
        <v>0</v>
      </c>
      <c r="BP63" s="68"/>
      <c r="BQ63" s="99" t="b">
        <f t="shared" si="2"/>
        <v>0</v>
      </c>
      <c r="BR63" s="68"/>
      <c r="BS63" s="99" t="b">
        <f t="shared" si="3"/>
        <v>0</v>
      </c>
      <c r="BT63" s="119">
        <f t="shared" si="4"/>
        <v>0</v>
      </c>
      <c r="BU63" s="73" t="str">
        <f t="shared" si="5"/>
        <v>RIESGO ACEPTABLE</v>
      </c>
      <c r="BV63" s="97" t="b">
        <f t="shared" si="6"/>
        <v>0</v>
      </c>
      <c r="BW63" s="95"/>
      <c r="BX63" s="158"/>
      <c r="BY63" s="156"/>
      <c r="BZ63" s="156"/>
      <c r="CA63" s="156"/>
      <c r="CB63" s="156"/>
      <c r="CC63" s="156"/>
      <c r="CD63" s="156"/>
      <c r="CE63" s="156"/>
      <c r="CF63" s="159"/>
      <c r="CG63" s="169"/>
      <c r="CH63" s="163"/>
      <c r="CI63" s="163"/>
      <c r="CJ63" s="163"/>
      <c r="CK63" s="163"/>
      <c r="CL63" s="164"/>
      <c r="CM63" s="163"/>
      <c r="CN63" s="163"/>
      <c r="CO63" s="163"/>
      <c r="CP63" s="170"/>
      <c r="CQ63" s="169"/>
      <c r="CR63" s="208"/>
      <c r="CS63" s="180"/>
      <c r="CT63" s="74"/>
      <c r="CU63" s="194"/>
      <c r="CV63" s="74"/>
      <c r="CW63" s="103"/>
      <c r="CX63" s="49"/>
      <c r="CY63" s="49"/>
    </row>
    <row r="64" spans="1:103" ht="16.5" thickBot="1" x14ac:dyDescent="0.3">
      <c r="A64" s="49"/>
      <c r="B64" s="186">
        <v>52</v>
      </c>
      <c r="C64" s="69" t="s">
        <v>366</v>
      </c>
      <c r="D64" s="70" t="s">
        <v>367</v>
      </c>
      <c r="E64" s="81" t="s">
        <v>122</v>
      </c>
      <c r="F64" s="80"/>
      <c r="G64" s="68"/>
      <c r="H64" s="81"/>
      <c r="I64" s="87"/>
      <c r="J64" s="71"/>
      <c r="K64" s="71"/>
      <c r="L64" s="71"/>
      <c r="M64" s="71"/>
      <c r="N64" s="88"/>
      <c r="O64" s="87"/>
      <c r="P64" s="71"/>
      <c r="Q64" s="71"/>
      <c r="R64" s="88"/>
      <c r="S64" s="125"/>
      <c r="T64" s="126"/>
      <c r="U64" s="126"/>
      <c r="V64" s="126"/>
      <c r="W64" s="126"/>
      <c r="X64" s="126"/>
      <c r="Y64" s="128"/>
      <c r="Z64" s="136"/>
      <c r="AA64" s="128"/>
      <c r="AB64" s="138"/>
      <c r="AC64" s="127"/>
      <c r="AD64" s="127"/>
      <c r="AE64" s="127"/>
      <c r="AF64" s="127"/>
      <c r="AG64" s="139"/>
      <c r="AH64" s="143"/>
      <c r="AI64" s="67"/>
      <c r="AJ64" s="67"/>
      <c r="AK64" s="144"/>
      <c r="AL64" s="201"/>
      <c r="AM64" s="203"/>
      <c r="AN64" s="67"/>
      <c r="AO64" s="67"/>
      <c r="AP64" s="144"/>
      <c r="AQ64" s="143"/>
      <c r="AR64" s="67"/>
      <c r="AS64" s="67"/>
      <c r="AT64" s="67"/>
      <c r="AU64" s="67"/>
      <c r="AV64" s="67"/>
      <c r="AW64" s="67"/>
      <c r="AX64" s="144"/>
      <c r="AY64" s="138"/>
      <c r="AZ64" s="150"/>
      <c r="BA64" s="150"/>
      <c r="BB64" s="150"/>
      <c r="BC64" s="150"/>
      <c r="BD64" s="150"/>
      <c r="BE64" s="150"/>
      <c r="BF64" s="150"/>
      <c r="BG64" s="150"/>
      <c r="BH64" s="150"/>
      <c r="BI64" s="127"/>
      <c r="BJ64" s="127"/>
      <c r="BK64" s="139"/>
      <c r="BL64" s="102"/>
      <c r="BM64" s="99" t="b">
        <f t="shared" si="0"/>
        <v>0</v>
      </c>
      <c r="BN64" s="72"/>
      <c r="BO64" s="101" t="b">
        <f t="shared" si="1"/>
        <v>0</v>
      </c>
      <c r="BP64" s="68"/>
      <c r="BQ64" s="99" t="b">
        <f t="shared" si="2"/>
        <v>0</v>
      </c>
      <c r="BR64" s="68"/>
      <c r="BS64" s="99" t="b">
        <f t="shared" si="3"/>
        <v>0</v>
      </c>
      <c r="BT64" s="119">
        <f t="shared" si="4"/>
        <v>0</v>
      </c>
      <c r="BU64" s="73" t="str">
        <f t="shared" si="5"/>
        <v>RIESGO ACEPTABLE</v>
      </c>
      <c r="BV64" s="97" t="b">
        <f t="shared" si="6"/>
        <v>0</v>
      </c>
      <c r="BW64" s="95"/>
      <c r="BX64" s="158"/>
      <c r="BY64" s="156"/>
      <c r="BZ64" s="156"/>
      <c r="CA64" s="156"/>
      <c r="CB64" s="156"/>
      <c r="CC64" s="156"/>
      <c r="CD64" s="156"/>
      <c r="CE64" s="156"/>
      <c r="CF64" s="159"/>
      <c r="CG64" s="169"/>
      <c r="CH64" s="163"/>
      <c r="CI64" s="163"/>
      <c r="CJ64" s="163"/>
      <c r="CK64" s="163"/>
      <c r="CL64" s="164"/>
      <c r="CM64" s="163"/>
      <c r="CN64" s="163"/>
      <c r="CO64" s="163"/>
      <c r="CP64" s="170"/>
      <c r="CQ64" s="169"/>
      <c r="CR64" s="208"/>
      <c r="CS64" s="180"/>
      <c r="CT64" s="74"/>
      <c r="CU64" s="194"/>
      <c r="CV64" s="74"/>
      <c r="CW64" s="103"/>
      <c r="CX64" s="49"/>
      <c r="CY64" s="49"/>
    </row>
    <row r="65" spans="1:103" ht="16.5" thickBot="1" x14ac:dyDescent="0.3">
      <c r="A65" s="49"/>
      <c r="B65" s="186">
        <v>53</v>
      </c>
      <c r="C65" s="69" t="s">
        <v>368</v>
      </c>
      <c r="D65" s="70" t="s">
        <v>369</v>
      </c>
      <c r="E65" s="81" t="s">
        <v>122</v>
      </c>
      <c r="F65" s="80"/>
      <c r="G65" s="68"/>
      <c r="H65" s="81"/>
      <c r="I65" s="87"/>
      <c r="J65" s="71"/>
      <c r="K65" s="71"/>
      <c r="L65" s="71"/>
      <c r="M65" s="71"/>
      <c r="N65" s="88"/>
      <c r="O65" s="87"/>
      <c r="P65" s="71"/>
      <c r="Q65" s="71"/>
      <c r="R65" s="88"/>
      <c r="S65" s="125"/>
      <c r="T65" s="126"/>
      <c r="U65" s="126"/>
      <c r="V65" s="126"/>
      <c r="W65" s="126"/>
      <c r="X65" s="126"/>
      <c r="Y65" s="128"/>
      <c r="Z65" s="136"/>
      <c r="AA65" s="128"/>
      <c r="AB65" s="138"/>
      <c r="AC65" s="127"/>
      <c r="AD65" s="127"/>
      <c r="AE65" s="127"/>
      <c r="AF65" s="127"/>
      <c r="AG65" s="139"/>
      <c r="AH65" s="143"/>
      <c r="AI65" s="67"/>
      <c r="AJ65" s="67"/>
      <c r="AK65" s="144"/>
      <c r="AL65" s="201"/>
      <c r="AM65" s="203"/>
      <c r="AN65" s="67"/>
      <c r="AO65" s="67"/>
      <c r="AP65" s="144"/>
      <c r="AQ65" s="143"/>
      <c r="AR65" s="67"/>
      <c r="AS65" s="67"/>
      <c r="AT65" s="67"/>
      <c r="AU65" s="67"/>
      <c r="AV65" s="67"/>
      <c r="AW65" s="67"/>
      <c r="AX65" s="144"/>
      <c r="AY65" s="138"/>
      <c r="AZ65" s="150"/>
      <c r="BA65" s="150"/>
      <c r="BB65" s="150"/>
      <c r="BC65" s="150"/>
      <c r="BD65" s="150"/>
      <c r="BE65" s="150"/>
      <c r="BF65" s="150"/>
      <c r="BG65" s="150"/>
      <c r="BH65" s="150"/>
      <c r="BI65" s="127"/>
      <c r="BJ65" s="127"/>
      <c r="BK65" s="139"/>
      <c r="BL65" s="102"/>
      <c r="BM65" s="99" t="b">
        <f t="shared" si="0"/>
        <v>0</v>
      </c>
      <c r="BN65" s="72"/>
      <c r="BO65" s="101" t="b">
        <f t="shared" si="1"/>
        <v>0</v>
      </c>
      <c r="BP65" s="68"/>
      <c r="BQ65" s="99" t="b">
        <f t="shared" si="2"/>
        <v>0</v>
      </c>
      <c r="BR65" s="68"/>
      <c r="BS65" s="99" t="b">
        <f t="shared" si="3"/>
        <v>0</v>
      </c>
      <c r="BT65" s="119">
        <f t="shared" si="4"/>
        <v>0</v>
      </c>
      <c r="BU65" s="73" t="str">
        <f t="shared" si="5"/>
        <v>RIESGO ACEPTABLE</v>
      </c>
      <c r="BV65" s="97" t="b">
        <f t="shared" si="6"/>
        <v>0</v>
      </c>
      <c r="BW65" s="95"/>
      <c r="BX65" s="158"/>
      <c r="BY65" s="156"/>
      <c r="BZ65" s="156"/>
      <c r="CA65" s="156"/>
      <c r="CB65" s="156"/>
      <c r="CC65" s="156"/>
      <c r="CD65" s="156"/>
      <c r="CE65" s="156"/>
      <c r="CF65" s="159"/>
      <c r="CG65" s="169"/>
      <c r="CH65" s="163"/>
      <c r="CI65" s="163"/>
      <c r="CJ65" s="163"/>
      <c r="CK65" s="163"/>
      <c r="CL65" s="164"/>
      <c r="CM65" s="163"/>
      <c r="CN65" s="163"/>
      <c r="CO65" s="163"/>
      <c r="CP65" s="170"/>
      <c r="CQ65" s="169"/>
      <c r="CR65" s="208"/>
      <c r="CS65" s="180"/>
      <c r="CT65" s="74"/>
      <c r="CU65" s="194"/>
      <c r="CV65" s="74"/>
      <c r="CW65" s="103"/>
      <c r="CX65" s="49"/>
      <c r="CY65" s="49"/>
    </row>
    <row r="66" spans="1:103" ht="16.5" thickBot="1" x14ac:dyDescent="0.3">
      <c r="A66" s="49"/>
      <c r="B66" s="186">
        <v>54</v>
      </c>
      <c r="C66" s="69" t="s">
        <v>370</v>
      </c>
      <c r="D66" s="70" t="s">
        <v>371</v>
      </c>
      <c r="E66" s="81" t="s">
        <v>122</v>
      </c>
      <c r="F66" s="80"/>
      <c r="G66" s="68"/>
      <c r="H66" s="81"/>
      <c r="I66" s="87"/>
      <c r="J66" s="71"/>
      <c r="K66" s="71"/>
      <c r="L66" s="71"/>
      <c r="M66" s="71"/>
      <c r="N66" s="88"/>
      <c r="O66" s="87"/>
      <c r="P66" s="71"/>
      <c r="Q66" s="71"/>
      <c r="R66" s="88"/>
      <c r="S66" s="125"/>
      <c r="T66" s="126"/>
      <c r="U66" s="126"/>
      <c r="V66" s="126"/>
      <c r="W66" s="126"/>
      <c r="X66" s="126"/>
      <c r="Y66" s="128"/>
      <c r="Z66" s="136"/>
      <c r="AA66" s="128"/>
      <c r="AB66" s="138"/>
      <c r="AC66" s="127"/>
      <c r="AD66" s="127"/>
      <c r="AE66" s="127"/>
      <c r="AF66" s="127"/>
      <c r="AG66" s="139"/>
      <c r="AH66" s="143"/>
      <c r="AI66" s="67"/>
      <c r="AJ66" s="67"/>
      <c r="AK66" s="144"/>
      <c r="AL66" s="201"/>
      <c r="AM66" s="203"/>
      <c r="AN66" s="67"/>
      <c r="AO66" s="67"/>
      <c r="AP66" s="144"/>
      <c r="AQ66" s="143"/>
      <c r="AR66" s="67"/>
      <c r="AS66" s="67"/>
      <c r="AT66" s="67"/>
      <c r="AU66" s="67"/>
      <c r="AV66" s="67"/>
      <c r="AW66" s="67"/>
      <c r="AX66" s="144"/>
      <c r="AY66" s="138"/>
      <c r="AZ66" s="150"/>
      <c r="BA66" s="150"/>
      <c r="BB66" s="150"/>
      <c r="BC66" s="150"/>
      <c r="BD66" s="150"/>
      <c r="BE66" s="150"/>
      <c r="BF66" s="150"/>
      <c r="BG66" s="150"/>
      <c r="BH66" s="150"/>
      <c r="BI66" s="127"/>
      <c r="BJ66" s="127"/>
      <c r="BK66" s="139"/>
      <c r="BL66" s="102"/>
      <c r="BM66" s="99" t="b">
        <f t="shared" si="0"/>
        <v>0</v>
      </c>
      <c r="BN66" s="72"/>
      <c r="BO66" s="101" t="b">
        <f t="shared" si="1"/>
        <v>0</v>
      </c>
      <c r="BP66" s="68"/>
      <c r="BQ66" s="99" t="b">
        <f t="shared" si="2"/>
        <v>0</v>
      </c>
      <c r="BR66" s="68"/>
      <c r="BS66" s="99" t="b">
        <f t="shared" si="3"/>
        <v>0</v>
      </c>
      <c r="BT66" s="119">
        <f t="shared" si="4"/>
        <v>0</v>
      </c>
      <c r="BU66" s="73" t="str">
        <f t="shared" si="5"/>
        <v>RIESGO ACEPTABLE</v>
      </c>
      <c r="BV66" s="97" t="b">
        <f t="shared" si="6"/>
        <v>0</v>
      </c>
      <c r="BW66" s="95"/>
      <c r="BX66" s="158"/>
      <c r="BY66" s="156"/>
      <c r="BZ66" s="156"/>
      <c r="CA66" s="156"/>
      <c r="CB66" s="156"/>
      <c r="CC66" s="156"/>
      <c r="CD66" s="156"/>
      <c r="CE66" s="156"/>
      <c r="CF66" s="159"/>
      <c r="CG66" s="169"/>
      <c r="CH66" s="163"/>
      <c r="CI66" s="163"/>
      <c r="CJ66" s="163"/>
      <c r="CK66" s="163"/>
      <c r="CL66" s="164"/>
      <c r="CM66" s="163"/>
      <c r="CN66" s="163"/>
      <c r="CO66" s="163"/>
      <c r="CP66" s="170"/>
      <c r="CQ66" s="169"/>
      <c r="CR66" s="208"/>
      <c r="CS66" s="180"/>
      <c r="CT66" s="74"/>
      <c r="CU66" s="194"/>
      <c r="CV66" s="74"/>
      <c r="CW66" s="103"/>
      <c r="CX66" s="49"/>
      <c r="CY66" s="49"/>
    </row>
    <row r="67" spans="1:103" ht="16.5" thickBot="1" x14ac:dyDescent="0.3">
      <c r="A67" s="49"/>
      <c r="B67" s="186">
        <v>55</v>
      </c>
      <c r="C67" s="69" t="s">
        <v>370</v>
      </c>
      <c r="D67" s="70" t="s">
        <v>371</v>
      </c>
      <c r="E67" s="81" t="s">
        <v>122</v>
      </c>
      <c r="F67" s="80"/>
      <c r="G67" s="68"/>
      <c r="H67" s="81"/>
      <c r="I67" s="87"/>
      <c r="J67" s="71"/>
      <c r="K67" s="71"/>
      <c r="L67" s="71"/>
      <c r="M67" s="71"/>
      <c r="N67" s="88"/>
      <c r="O67" s="87"/>
      <c r="P67" s="71"/>
      <c r="Q67" s="71"/>
      <c r="R67" s="88"/>
      <c r="S67" s="125"/>
      <c r="T67" s="126"/>
      <c r="U67" s="126"/>
      <c r="V67" s="126"/>
      <c r="W67" s="126"/>
      <c r="X67" s="126"/>
      <c r="Y67" s="128"/>
      <c r="Z67" s="136"/>
      <c r="AA67" s="128"/>
      <c r="AB67" s="138"/>
      <c r="AC67" s="127"/>
      <c r="AD67" s="127"/>
      <c r="AE67" s="127"/>
      <c r="AF67" s="127"/>
      <c r="AG67" s="139"/>
      <c r="AH67" s="143"/>
      <c r="AI67" s="67"/>
      <c r="AJ67" s="67"/>
      <c r="AK67" s="144"/>
      <c r="AL67" s="201"/>
      <c r="AM67" s="203"/>
      <c r="AN67" s="67"/>
      <c r="AO67" s="67"/>
      <c r="AP67" s="144"/>
      <c r="AQ67" s="143"/>
      <c r="AR67" s="67"/>
      <c r="AS67" s="67"/>
      <c r="AT67" s="67"/>
      <c r="AU67" s="67"/>
      <c r="AV67" s="67"/>
      <c r="AW67" s="67"/>
      <c r="AX67" s="144"/>
      <c r="AY67" s="138"/>
      <c r="AZ67" s="150"/>
      <c r="BA67" s="150"/>
      <c r="BB67" s="150"/>
      <c r="BC67" s="150"/>
      <c r="BD67" s="150"/>
      <c r="BE67" s="150"/>
      <c r="BF67" s="150"/>
      <c r="BG67" s="150"/>
      <c r="BH67" s="150"/>
      <c r="BI67" s="127"/>
      <c r="BJ67" s="127"/>
      <c r="BK67" s="139"/>
      <c r="BL67" s="102"/>
      <c r="BM67" s="99" t="b">
        <f t="shared" si="0"/>
        <v>0</v>
      </c>
      <c r="BN67" s="72"/>
      <c r="BO67" s="101" t="b">
        <f t="shared" si="1"/>
        <v>0</v>
      </c>
      <c r="BP67" s="68"/>
      <c r="BQ67" s="99" t="b">
        <f t="shared" si="2"/>
        <v>0</v>
      </c>
      <c r="BR67" s="68"/>
      <c r="BS67" s="99" t="b">
        <f t="shared" si="3"/>
        <v>0</v>
      </c>
      <c r="BT67" s="119">
        <f t="shared" si="4"/>
        <v>0</v>
      </c>
      <c r="BU67" s="73" t="str">
        <f t="shared" si="5"/>
        <v>RIESGO ACEPTABLE</v>
      </c>
      <c r="BV67" s="97" t="b">
        <f t="shared" si="6"/>
        <v>0</v>
      </c>
      <c r="BW67" s="95"/>
      <c r="BX67" s="158"/>
      <c r="BY67" s="156"/>
      <c r="BZ67" s="156"/>
      <c r="CA67" s="156"/>
      <c r="CB67" s="156"/>
      <c r="CC67" s="156"/>
      <c r="CD67" s="156"/>
      <c r="CE67" s="156"/>
      <c r="CF67" s="159"/>
      <c r="CG67" s="169"/>
      <c r="CH67" s="163"/>
      <c r="CI67" s="163"/>
      <c r="CJ67" s="163"/>
      <c r="CK67" s="163"/>
      <c r="CL67" s="164"/>
      <c r="CM67" s="163"/>
      <c r="CN67" s="163"/>
      <c r="CO67" s="163"/>
      <c r="CP67" s="170"/>
      <c r="CQ67" s="169"/>
      <c r="CR67" s="208"/>
      <c r="CS67" s="180"/>
      <c r="CT67" s="74"/>
      <c r="CU67" s="194"/>
      <c r="CV67" s="74"/>
      <c r="CW67" s="103"/>
      <c r="CX67" s="49"/>
      <c r="CY67" s="49"/>
    </row>
    <row r="68" spans="1:103" ht="16.5" thickBot="1" x14ac:dyDescent="0.3">
      <c r="A68" s="49"/>
      <c r="B68" s="186">
        <v>56</v>
      </c>
      <c r="C68" s="69" t="s">
        <v>370</v>
      </c>
      <c r="D68" s="70" t="s">
        <v>372</v>
      </c>
      <c r="E68" s="81" t="s">
        <v>122</v>
      </c>
      <c r="F68" s="80"/>
      <c r="G68" s="68"/>
      <c r="H68" s="81"/>
      <c r="I68" s="87"/>
      <c r="J68" s="71"/>
      <c r="K68" s="71"/>
      <c r="L68" s="71"/>
      <c r="M68" s="71"/>
      <c r="N68" s="88"/>
      <c r="O68" s="87"/>
      <c r="P68" s="71"/>
      <c r="Q68" s="71"/>
      <c r="R68" s="88"/>
      <c r="S68" s="125"/>
      <c r="T68" s="126"/>
      <c r="U68" s="126"/>
      <c r="V68" s="126"/>
      <c r="W68" s="126"/>
      <c r="X68" s="126"/>
      <c r="Y68" s="128"/>
      <c r="Z68" s="136"/>
      <c r="AA68" s="128"/>
      <c r="AB68" s="138"/>
      <c r="AC68" s="127"/>
      <c r="AD68" s="127"/>
      <c r="AE68" s="127"/>
      <c r="AF68" s="127"/>
      <c r="AG68" s="139"/>
      <c r="AH68" s="143"/>
      <c r="AI68" s="67"/>
      <c r="AJ68" s="67"/>
      <c r="AK68" s="144"/>
      <c r="AL68" s="201"/>
      <c r="AM68" s="203"/>
      <c r="AN68" s="67"/>
      <c r="AO68" s="67"/>
      <c r="AP68" s="144"/>
      <c r="AQ68" s="143"/>
      <c r="AR68" s="67"/>
      <c r="AS68" s="67"/>
      <c r="AT68" s="67"/>
      <c r="AU68" s="67"/>
      <c r="AV68" s="67"/>
      <c r="AW68" s="67"/>
      <c r="AX68" s="144"/>
      <c r="AY68" s="138"/>
      <c r="AZ68" s="150"/>
      <c r="BA68" s="150"/>
      <c r="BB68" s="150"/>
      <c r="BC68" s="150"/>
      <c r="BD68" s="150"/>
      <c r="BE68" s="150"/>
      <c r="BF68" s="150"/>
      <c r="BG68" s="150"/>
      <c r="BH68" s="150"/>
      <c r="BI68" s="127"/>
      <c r="BJ68" s="127"/>
      <c r="BK68" s="139"/>
      <c r="BL68" s="102"/>
      <c r="BM68" s="99" t="b">
        <f t="shared" si="0"/>
        <v>0</v>
      </c>
      <c r="BN68" s="72"/>
      <c r="BO68" s="101" t="b">
        <f t="shared" si="1"/>
        <v>0</v>
      </c>
      <c r="BP68" s="68"/>
      <c r="BQ68" s="99" t="b">
        <f t="shared" si="2"/>
        <v>0</v>
      </c>
      <c r="BR68" s="68"/>
      <c r="BS68" s="99" t="b">
        <f t="shared" si="3"/>
        <v>0</v>
      </c>
      <c r="BT68" s="119">
        <f t="shared" si="4"/>
        <v>0</v>
      </c>
      <c r="BU68" s="73" t="str">
        <f t="shared" si="5"/>
        <v>RIESGO ACEPTABLE</v>
      </c>
      <c r="BV68" s="97" t="b">
        <f t="shared" si="6"/>
        <v>0</v>
      </c>
      <c r="BW68" s="95"/>
      <c r="BX68" s="158"/>
      <c r="BY68" s="156"/>
      <c r="BZ68" s="156"/>
      <c r="CA68" s="156"/>
      <c r="CB68" s="156"/>
      <c r="CC68" s="156"/>
      <c r="CD68" s="156"/>
      <c r="CE68" s="156"/>
      <c r="CF68" s="159"/>
      <c r="CG68" s="169"/>
      <c r="CH68" s="163"/>
      <c r="CI68" s="163"/>
      <c r="CJ68" s="163"/>
      <c r="CK68" s="163"/>
      <c r="CL68" s="164"/>
      <c r="CM68" s="163"/>
      <c r="CN68" s="163"/>
      <c r="CO68" s="163"/>
      <c r="CP68" s="170"/>
      <c r="CQ68" s="169"/>
      <c r="CR68" s="208"/>
      <c r="CS68" s="180"/>
      <c r="CT68" s="74"/>
      <c r="CU68" s="194"/>
      <c r="CV68" s="74"/>
      <c r="CW68" s="103"/>
      <c r="CX68" s="49"/>
      <c r="CY68" s="49"/>
    </row>
    <row r="69" spans="1:103" ht="16.5" thickBot="1" x14ac:dyDescent="0.3">
      <c r="A69" s="49"/>
      <c r="B69" s="186">
        <v>57</v>
      </c>
      <c r="C69" s="69" t="s">
        <v>370</v>
      </c>
      <c r="D69" s="70" t="s">
        <v>371</v>
      </c>
      <c r="E69" s="81" t="s">
        <v>122</v>
      </c>
      <c r="F69" s="80"/>
      <c r="G69" s="68"/>
      <c r="H69" s="81"/>
      <c r="I69" s="87"/>
      <c r="J69" s="71"/>
      <c r="K69" s="71"/>
      <c r="L69" s="71"/>
      <c r="M69" s="71"/>
      <c r="N69" s="88"/>
      <c r="O69" s="87"/>
      <c r="P69" s="71"/>
      <c r="Q69" s="71"/>
      <c r="R69" s="88"/>
      <c r="S69" s="125"/>
      <c r="T69" s="126"/>
      <c r="U69" s="126"/>
      <c r="V69" s="126"/>
      <c r="W69" s="126"/>
      <c r="X69" s="126"/>
      <c r="Y69" s="128"/>
      <c r="Z69" s="136"/>
      <c r="AA69" s="128"/>
      <c r="AB69" s="138"/>
      <c r="AC69" s="127"/>
      <c r="AD69" s="127"/>
      <c r="AE69" s="127"/>
      <c r="AF69" s="127"/>
      <c r="AG69" s="139"/>
      <c r="AH69" s="143"/>
      <c r="AI69" s="67"/>
      <c r="AJ69" s="67"/>
      <c r="AK69" s="144"/>
      <c r="AL69" s="201"/>
      <c r="AM69" s="203"/>
      <c r="AN69" s="67"/>
      <c r="AO69" s="67"/>
      <c r="AP69" s="144"/>
      <c r="AQ69" s="143"/>
      <c r="AR69" s="67"/>
      <c r="AS69" s="67"/>
      <c r="AT69" s="67"/>
      <c r="AU69" s="67"/>
      <c r="AV69" s="67"/>
      <c r="AW69" s="67"/>
      <c r="AX69" s="144"/>
      <c r="AY69" s="138"/>
      <c r="AZ69" s="150"/>
      <c r="BA69" s="150"/>
      <c r="BB69" s="150"/>
      <c r="BC69" s="150"/>
      <c r="BD69" s="150"/>
      <c r="BE69" s="150"/>
      <c r="BF69" s="150"/>
      <c r="BG69" s="150"/>
      <c r="BH69" s="150"/>
      <c r="BI69" s="127"/>
      <c r="BJ69" s="127"/>
      <c r="BK69" s="139"/>
      <c r="BL69" s="102"/>
      <c r="BM69" s="99" t="b">
        <f t="shared" si="0"/>
        <v>0</v>
      </c>
      <c r="BN69" s="72"/>
      <c r="BO69" s="101" t="b">
        <f t="shared" si="1"/>
        <v>0</v>
      </c>
      <c r="BP69" s="68"/>
      <c r="BQ69" s="99" t="b">
        <f t="shared" si="2"/>
        <v>0</v>
      </c>
      <c r="BR69" s="68"/>
      <c r="BS69" s="99" t="b">
        <f t="shared" si="3"/>
        <v>0</v>
      </c>
      <c r="BT69" s="119">
        <f t="shared" si="4"/>
        <v>0</v>
      </c>
      <c r="BU69" s="73" t="str">
        <f t="shared" si="5"/>
        <v>RIESGO ACEPTABLE</v>
      </c>
      <c r="BV69" s="97" t="b">
        <f t="shared" si="6"/>
        <v>0</v>
      </c>
      <c r="BW69" s="95"/>
      <c r="BX69" s="158"/>
      <c r="BY69" s="156"/>
      <c r="BZ69" s="156"/>
      <c r="CA69" s="156"/>
      <c r="CB69" s="156"/>
      <c r="CC69" s="156"/>
      <c r="CD69" s="156"/>
      <c r="CE69" s="156"/>
      <c r="CF69" s="159"/>
      <c r="CG69" s="169"/>
      <c r="CH69" s="163"/>
      <c r="CI69" s="163"/>
      <c r="CJ69" s="163"/>
      <c r="CK69" s="163"/>
      <c r="CL69" s="164"/>
      <c r="CM69" s="163"/>
      <c r="CN69" s="163"/>
      <c r="CO69" s="163"/>
      <c r="CP69" s="170"/>
      <c r="CQ69" s="169"/>
      <c r="CR69" s="208"/>
      <c r="CS69" s="180"/>
      <c r="CT69" s="74"/>
      <c r="CU69" s="194"/>
      <c r="CV69" s="74"/>
      <c r="CW69" s="103"/>
      <c r="CX69" s="49"/>
      <c r="CY69" s="49"/>
    </row>
    <row r="70" spans="1:103" ht="16.5" thickBot="1" x14ac:dyDescent="0.3">
      <c r="A70" s="49"/>
      <c r="B70" s="186">
        <v>58</v>
      </c>
      <c r="C70" s="69" t="s">
        <v>373</v>
      </c>
      <c r="D70" s="70" t="s">
        <v>374</v>
      </c>
      <c r="E70" s="81" t="s">
        <v>122</v>
      </c>
      <c r="F70" s="80"/>
      <c r="G70" s="68"/>
      <c r="H70" s="81"/>
      <c r="I70" s="87"/>
      <c r="J70" s="71"/>
      <c r="K70" s="71"/>
      <c r="L70" s="71"/>
      <c r="M70" s="71"/>
      <c r="N70" s="88"/>
      <c r="O70" s="87"/>
      <c r="P70" s="71"/>
      <c r="Q70" s="71"/>
      <c r="R70" s="88"/>
      <c r="S70" s="125"/>
      <c r="T70" s="126"/>
      <c r="U70" s="126"/>
      <c r="V70" s="126"/>
      <c r="W70" s="126"/>
      <c r="X70" s="126"/>
      <c r="Y70" s="128"/>
      <c r="Z70" s="136"/>
      <c r="AA70" s="128"/>
      <c r="AB70" s="138"/>
      <c r="AC70" s="127"/>
      <c r="AD70" s="127"/>
      <c r="AE70" s="127"/>
      <c r="AF70" s="127"/>
      <c r="AG70" s="139"/>
      <c r="AH70" s="143"/>
      <c r="AI70" s="67"/>
      <c r="AJ70" s="67"/>
      <c r="AK70" s="144"/>
      <c r="AL70" s="201"/>
      <c r="AM70" s="203"/>
      <c r="AN70" s="67"/>
      <c r="AO70" s="67"/>
      <c r="AP70" s="144"/>
      <c r="AQ70" s="143"/>
      <c r="AR70" s="67"/>
      <c r="AS70" s="67"/>
      <c r="AT70" s="67"/>
      <c r="AU70" s="67"/>
      <c r="AV70" s="67"/>
      <c r="AW70" s="67"/>
      <c r="AX70" s="144"/>
      <c r="AY70" s="138"/>
      <c r="AZ70" s="150"/>
      <c r="BA70" s="150"/>
      <c r="BB70" s="150"/>
      <c r="BC70" s="150"/>
      <c r="BD70" s="150"/>
      <c r="BE70" s="150"/>
      <c r="BF70" s="150"/>
      <c r="BG70" s="150"/>
      <c r="BH70" s="150"/>
      <c r="BI70" s="127"/>
      <c r="BJ70" s="127"/>
      <c r="BK70" s="139"/>
      <c r="BL70" s="102"/>
      <c r="BM70" s="99" t="b">
        <f t="shared" si="0"/>
        <v>0</v>
      </c>
      <c r="BN70" s="72"/>
      <c r="BO70" s="101" t="b">
        <f t="shared" si="1"/>
        <v>0</v>
      </c>
      <c r="BP70" s="68"/>
      <c r="BQ70" s="99" t="b">
        <f t="shared" si="2"/>
        <v>0</v>
      </c>
      <c r="BR70" s="68"/>
      <c r="BS70" s="99" t="b">
        <f t="shared" si="3"/>
        <v>0</v>
      </c>
      <c r="BT70" s="119">
        <f t="shared" si="4"/>
        <v>0</v>
      </c>
      <c r="BU70" s="73" t="str">
        <f t="shared" si="5"/>
        <v>RIESGO ACEPTABLE</v>
      </c>
      <c r="BV70" s="97" t="b">
        <f t="shared" si="6"/>
        <v>0</v>
      </c>
      <c r="BW70" s="95"/>
      <c r="BX70" s="158"/>
      <c r="BY70" s="156"/>
      <c r="BZ70" s="156"/>
      <c r="CA70" s="156"/>
      <c r="CB70" s="156"/>
      <c r="CC70" s="156"/>
      <c r="CD70" s="156"/>
      <c r="CE70" s="156"/>
      <c r="CF70" s="159"/>
      <c r="CG70" s="169"/>
      <c r="CH70" s="163"/>
      <c r="CI70" s="163"/>
      <c r="CJ70" s="163"/>
      <c r="CK70" s="163"/>
      <c r="CL70" s="164"/>
      <c r="CM70" s="163"/>
      <c r="CN70" s="163"/>
      <c r="CO70" s="163"/>
      <c r="CP70" s="170"/>
      <c r="CQ70" s="169"/>
      <c r="CR70" s="208"/>
      <c r="CS70" s="180"/>
      <c r="CT70" s="74"/>
      <c r="CU70" s="194"/>
      <c r="CV70" s="74"/>
      <c r="CW70" s="103"/>
      <c r="CX70" s="49"/>
      <c r="CY70" s="49"/>
    </row>
    <row r="71" spans="1:103" ht="16.5" thickBot="1" x14ac:dyDescent="0.3">
      <c r="A71" s="49"/>
      <c r="B71" s="186">
        <v>59</v>
      </c>
      <c r="C71" s="69" t="s">
        <v>375</v>
      </c>
      <c r="D71" s="70" t="s">
        <v>376</v>
      </c>
      <c r="E71" s="81" t="s">
        <v>122</v>
      </c>
      <c r="F71" s="80"/>
      <c r="G71" s="68"/>
      <c r="H71" s="81"/>
      <c r="I71" s="87"/>
      <c r="J71" s="71"/>
      <c r="K71" s="71"/>
      <c r="L71" s="71"/>
      <c r="M71" s="71"/>
      <c r="N71" s="88"/>
      <c r="O71" s="87"/>
      <c r="P71" s="71"/>
      <c r="Q71" s="71"/>
      <c r="R71" s="88"/>
      <c r="S71" s="125"/>
      <c r="T71" s="126"/>
      <c r="U71" s="126"/>
      <c r="V71" s="126"/>
      <c r="W71" s="126"/>
      <c r="X71" s="126"/>
      <c r="Y71" s="128"/>
      <c r="Z71" s="136"/>
      <c r="AA71" s="128"/>
      <c r="AB71" s="138"/>
      <c r="AC71" s="127"/>
      <c r="AD71" s="127"/>
      <c r="AE71" s="127"/>
      <c r="AF71" s="127"/>
      <c r="AG71" s="139"/>
      <c r="AH71" s="143"/>
      <c r="AI71" s="67"/>
      <c r="AJ71" s="67"/>
      <c r="AK71" s="144"/>
      <c r="AL71" s="201"/>
      <c r="AM71" s="203"/>
      <c r="AN71" s="67"/>
      <c r="AO71" s="67"/>
      <c r="AP71" s="144"/>
      <c r="AQ71" s="143"/>
      <c r="AR71" s="67"/>
      <c r="AS71" s="67"/>
      <c r="AT71" s="67"/>
      <c r="AU71" s="67"/>
      <c r="AV71" s="67"/>
      <c r="AW71" s="67"/>
      <c r="AX71" s="144"/>
      <c r="AY71" s="138"/>
      <c r="AZ71" s="150"/>
      <c r="BA71" s="150"/>
      <c r="BB71" s="150"/>
      <c r="BC71" s="150"/>
      <c r="BD71" s="150"/>
      <c r="BE71" s="150"/>
      <c r="BF71" s="150"/>
      <c r="BG71" s="150"/>
      <c r="BH71" s="150"/>
      <c r="BI71" s="127"/>
      <c r="BJ71" s="127"/>
      <c r="BK71" s="139"/>
      <c r="BL71" s="102"/>
      <c r="BM71" s="99" t="b">
        <f t="shared" si="0"/>
        <v>0</v>
      </c>
      <c r="BN71" s="72"/>
      <c r="BO71" s="101" t="b">
        <f t="shared" si="1"/>
        <v>0</v>
      </c>
      <c r="BP71" s="68"/>
      <c r="BQ71" s="99" t="b">
        <f t="shared" si="2"/>
        <v>0</v>
      </c>
      <c r="BR71" s="68"/>
      <c r="BS71" s="99" t="b">
        <f t="shared" si="3"/>
        <v>0</v>
      </c>
      <c r="BT71" s="119">
        <f t="shared" si="4"/>
        <v>0</v>
      </c>
      <c r="BU71" s="73" t="str">
        <f t="shared" si="5"/>
        <v>RIESGO ACEPTABLE</v>
      </c>
      <c r="BV71" s="97" t="b">
        <f t="shared" si="6"/>
        <v>0</v>
      </c>
      <c r="BW71" s="95"/>
      <c r="BX71" s="158"/>
      <c r="BY71" s="156"/>
      <c r="BZ71" s="156"/>
      <c r="CA71" s="156"/>
      <c r="CB71" s="156"/>
      <c r="CC71" s="156"/>
      <c r="CD71" s="156"/>
      <c r="CE71" s="156"/>
      <c r="CF71" s="159"/>
      <c r="CG71" s="169"/>
      <c r="CH71" s="163"/>
      <c r="CI71" s="163"/>
      <c r="CJ71" s="163"/>
      <c r="CK71" s="163"/>
      <c r="CL71" s="164"/>
      <c r="CM71" s="163"/>
      <c r="CN71" s="163"/>
      <c r="CO71" s="163"/>
      <c r="CP71" s="170"/>
      <c r="CQ71" s="169"/>
      <c r="CR71" s="208"/>
      <c r="CS71" s="180"/>
      <c r="CT71" s="74"/>
      <c r="CU71" s="194"/>
      <c r="CV71" s="74"/>
      <c r="CW71" s="103"/>
      <c r="CX71" s="49"/>
      <c r="CY71" s="49"/>
    </row>
    <row r="72" spans="1:103" ht="16.5" thickBot="1" x14ac:dyDescent="0.3">
      <c r="A72" s="49"/>
      <c r="B72" s="186">
        <v>60</v>
      </c>
      <c r="C72" s="69" t="s">
        <v>377</v>
      </c>
      <c r="D72" s="70" t="s">
        <v>376</v>
      </c>
      <c r="E72" s="81" t="s">
        <v>122</v>
      </c>
      <c r="F72" s="80"/>
      <c r="G72" s="68"/>
      <c r="H72" s="81"/>
      <c r="I72" s="87"/>
      <c r="J72" s="71"/>
      <c r="K72" s="71"/>
      <c r="L72" s="71"/>
      <c r="M72" s="71"/>
      <c r="N72" s="88"/>
      <c r="O72" s="87"/>
      <c r="P72" s="71"/>
      <c r="Q72" s="71"/>
      <c r="R72" s="88"/>
      <c r="S72" s="125"/>
      <c r="T72" s="126"/>
      <c r="U72" s="126"/>
      <c r="V72" s="126"/>
      <c r="W72" s="126"/>
      <c r="X72" s="126"/>
      <c r="Y72" s="128"/>
      <c r="Z72" s="136"/>
      <c r="AA72" s="128"/>
      <c r="AB72" s="138"/>
      <c r="AC72" s="127"/>
      <c r="AD72" s="127"/>
      <c r="AE72" s="127"/>
      <c r="AF72" s="127"/>
      <c r="AG72" s="139"/>
      <c r="AH72" s="143"/>
      <c r="AI72" s="67"/>
      <c r="AJ72" s="67"/>
      <c r="AK72" s="144"/>
      <c r="AL72" s="201"/>
      <c r="AM72" s="203"/>
      <c r="AN72" s="67"/>
      <c r="AO72" s="67"/>
      <c r="AP72" s="144"/>
      <c r="AQ72" s="143"/>
      <c r="AR72" s="67"/>
      <c r="AS72" s="67"/>
      <c r="AT72" s="67"/>
      <c r="AU72" s="67"/>
      <c r="AV72" s="67"/>
      <c r="AW72" s="67"/>
      <c r="AX72" s="144"/>
      <c r="AY72" s="138"/>
      <c r="AZ72" s="150"/>
      <c r="BA72" s="150"/>
      <c r="BB72" s="150"/>
      <c r="BC72" s="150"/>
      <c r="BD72" s="150"/>
      <c r="BE72" s="150"/>
      <c r="BF72" s="150"/>
      <c r="BG72" s="150"/>
      <c r="BH72" s="150"/>
      <c r="BI72" s="127"/>
      <c r="BJ72" s="127"/>
      <c r="BK72" s="139"/>
      <c r="BL72" s="102"/>
      <c r="BM72" s="99" t="b">
        <f t="shared" si="0"/>
        <v>0</v>
      </c>
      <c r="BN72" s="72"/>
      <c r="BO72" s="101" t="b">
        <f t="shared" si="1"/>
        <v>0</v>
      </c>
      <c r="BP72" s="68"/>
      <c r="BQ72" s="99" t="b">
        <f t="shared" si="2"/>
        <v>0</v>
      </c>
      <c r="BR72" s="68"/>
      <c r="BS72" s="99" t="b">
        <f t="shared" si="3"/>
        <v>0</v>
      </c>
      <c r="BT72" s="119">
        <f t="shared" si="4"/>
        <v>0</v>
      </c>
      <c r="BU72" s="73" t="str">
        <f t="shared" si="5"/>
        <v>RIESGO ACEPTABLE</v>
      </c>
      <c r="BV72" s="97" t="b">
        <f t="shared" si="6"/>
        <v>0</v>
      </c>
      <c r="BW72" s="95"/>
      <c r="BX72" s="158"/>
      <c r="BY72" s="156"/>
      <c r="BZ72" s="156"/>
      <c r="CA72" s="156"/>
      <c r="CB72" s="156"/>
      <c r="CC72" s="156"/>
      <c r="CD72" s="156"/>
      <c r="CE72" s="156"/>
      <c r="CF72" s="159"/>
      <c r="CG72" s="169"/>
      <c r="CH72" s="163"/>
      <c r="CI72" s="163"/>
      <c r="CJ72" s="163"/>
      <c r="CK72" s="163"/>
      <c r="CL72" s="164"/>
      <c r="CM72" s="163"/>
      <c r="CN72" s="163"/>
      <c r="CO72" s="163"/>
      <c r="CP72" s="170"/>
      <c r="CQ72" s="169"/>
      <c r="CR72" s="208"/>
      <c r="CS72" s="180"/>
      <c r="CT72" s="74"/>
      <c r="CU72" s="194"/>
      <c r="CV72" s="74"/>
      <c r="CW72" s="103"/>
      <c r="CX72" s="49"/>
      <c r="CY72" s="49"/>
    </row>
    <row r="73" spans="1:103" ht="16.5" thickBot="1" x14ac:dyDescent="0.3">
      <c r="A73" s="49"/>
      <c r="B73" s="186">
        <v>61</v>
      </c>
      <c r="C73" s="69" t="s">
        <v>378</v>
      </c>
      <c r="D73" s="70" t="s">
        <v>379</v>
      </c>
      <c r="E73" s="81" t="s">
        <v>122</v>
      </c>
      <c r="F73" s="80"/>
      <c r="G73" s="68"/>
      <c r="H73" s="81"/>
      <c r="I73" s="87"/>
      <c r="J73" s="71"/>
      <c r="K73" s="71"/>
      <c r="L73" s="71"/>
      <c r="M73" s="71"/>
      <c r="N73" s="88"/>
      <c r="O73" s="87"/>
      <c r="P73" s="71"/>
      <c r="Q73" s="71"/>
      <c r="R73" s="88"/>
      <c r="S73" s="125"/>
      <c r="T73" s="126"/>
      <c r="U73" s="126"/>
      <c r="V73" s="126"/>
      <c r="W73" s="126"/>
      <c r="X73" s="126"/>
      <c r="Y73" s="128"/>
      <c r="Z73" s="136"/>
      <c r="AA73" s="128"/>
      <c r="AB73" s="138"/>
      <c r="AC73" s="127"/>
      <c r="AD73" s="127"/>
      <c r="AE73" s="127"/>
      <c r="AF73" s="127"/>
      <c r="AG73" s="139"/>
      <c r="AH73" s="143"/>
      <c r="AI73" s="67"/>
      <c r="AJ73" s="67"/>
      <c r="AK73" s="144"/>
      <c r="AL73" s="201"/>
      <c r="AM73" s="203"/>
      <c r="AN73" s="67"/>
      <c r="AO73" s="67"/>
      <c r="AP73" s="144"/>
      <c r="AQ73" s="143"/>
      <c r="AR73" s="67"/>
      <c r="AS73" s="67"/>
      <c r="AT73" s="67"/>
      <c r="AU73" s="67"/>
      <c r="AV73" s="67"/>
      <c r="AW73" s="67"/>
      <c r="AX73" s="144"/>
      <c r="AY73" s="138"/>
      <c r="AZ73" s="150"/>
      <c r="BA73" s="150"/>
      <c r="BB73" s="150"/>
      <c r="BC73" s="150"/>
      <c r="BD73" s="150"/>
      <c r="BE73" s="150"/>
      <c r="BF73" s="150"/>
      <c r="BG73" s="150"/>
      <c r="BH73" s="150"/>
      <c r="BI73" s="127"/>
      <c r="BJ73" s="127"/>
      <c r="BK73" s="139"/>
      <c r="BL73" s="102"/>
      <c r="BM73" s="99" t="b">
        <f t="shared" si="0"/>
        <v>0</v>
      </c>
      <c r="BN73" s="72"/>
      <c r="BO73" s="101" t="b">
        <f t="shared" si="1"/>
        <v>0</v>
      </c>
      <c r="BP73" s="68"/>
      <c r="BQ73" s="99" t="b">
        <f t="shared" si="2"/>
        <v>0</v>
      </c>
      <c r="BR73" s="68"/>
      <c r="BS73" s="99" t="b">
        <f t="shared" si="3"/>
        <v>0</v>
      </c>
      <c r="BT73" s="119">
        <f t="shared" si="4"/>
        <v>0</v>
      </c>
      <c r="BU73" s="73" t="str">
        <f t="shared" si="5"/>
        <v>RIESGO ACEPTABLE</v>
      </c>
      <c r="BV73" s="97" t="b">
        <f t="shared" si="6"/>
        <v>0</v>
      </c>
      <c r="BW73" s="95"/>
      <c r="BX73" s="158"/>
      <c r="BY73" s="156"/>
      <c r="BZ73" s="156"/>
      <c r="CA73" s="156"/>
      <c r="CB73" s="156"/>
      <c r="CC73" s="156"/>
      <c r="CD73" s="156"/>
      <c r="CE73" s="156"/>
      <c r="CF73" s="159"/>
      <c r="CG73" s="169"/>
      <c r="CH73" s="163"/>
      <c r="CI73" s="163"/>
      <c r="CJ73" s="163"/>
      <c r="CK73" s="163"/>
      <c r="CL73" s="164"/>
      <c r="CM73" s="163"/>
      <c r="CN73" s="163"/>
      <c r="CO73" s="163"/>
      <c r="CP73" s="170"/>
      <c r="CQ73" s="169"/>
      <c r="CR73" s="208"/>
      <c r="CS73" s="180"/>
      <c r="CT73" s="74"/>
      <c r="CU73" s="194"/>
      <c r="CV73" s="74"/>
      <c r="CW73" s="103"/>
      <c r="CX73" s="49"/>
      <c r="CY73" s="49"/>
    </row>
    <row r="74" spans="1:103" ht="16.5" thickBot="1" x14ac:dyDescent="0.3">
      <c r="A74" s="49"/>
      <c r="B74" s="186">
        <v>62</v>
      </c>
      <c r="C74" s="69" t="s">
        <v>380</v>
      </c>
      <c r="D74" s="70" t="s">
        <v>381</v>
      </c>
      <c r="E74" s="81" t="s">
        <v>122</v>
      </c>
      <c r="F74" s="80"/>
      <c r="G74" s="68"/>
      <c r="H74" s="81"/>
      <c r="I74" s="87"/>
      <c r="J74" s="71"/>
      <c r="K74" s="71"/>
      <c r="L74" s="71"/>
      <c r="M74" s="71"/>
      <c r="N74" s="88"/>
      <c r="O74" s="87"/>
      <c r="P74" s="71"/>
      <c r="Q74" s="71"/>
      <c r="R74" s="88"/>
      <c r="S74" s="125"/>
      <c r="T74" s="126"/>
      <c r="U74" s="126"/>
      <c r="V74" s="126"/>
      <c r="W74" s="126"/>
      <c r="X74" s="126"/>
      <c r="Y74" s="128"/>
      <c r="Z74" s="136"/>
      <c r="AA74" s="128"/>
      <c r="AB74" s="138"/>
      <c r="AC74" s="127"/>
      <c r="AD74" s="127"/>
      <c r="AE74" s="127"/>
      <c r="AF74" s="127"/>
      <c r="AG74" s="139"/>
      <c r="AH74" s="143"/>
      <c r="AI74" s="67"/>
      <c r="AJ74" s="67"/>
      <c r="AK74" s="144"/>
      <c r="AL74" s="201"/>
      <c r="AM74" s="203"/>
      <c r="AN74" s="67"/>
      <c r="AO74" s="67"/>
      <c r="AP74" s="144"/>
      <c r="AQ74" s="143"/>
      <c r="AR74" s="67"/>
      <c r="AS74" s="67"/>
      <c r="AT74" s="67"/>
      <c r="AU74" s="67"/>
      <c r="AV74" s="67"/>
      <c r="AW74" s="67"/>
      <c r="AX74" s="144"/>
      <c r="AY74" s="138"/>
      <c r="AZ74" s="150"/>
      <c r="BA74" s="150"/>
      <c r="BB74" s="150"/>
      <c r="BC74" s="150"/>
      <c r="BD74" s="150"/>
      <c r="BE74" s="150"/>
      <c r="BF74" s="150"/>
      <c r="BG74" s="150"/>
      <c r="BH74" s="150"/>
      <c r="BI74" s="127"/>
      <c r="BJ74" s="127"/>
      <c r="BK74" s="139"/>
      <c r="BL74" s="102"/>
      <c r="BM74" s="99" t="b">
        <f t="shared" si="0"/>
        <v>0</v>
      </c>
      <c r="BN74" s="72"/>
      <c r="BO74" s="101" t="b">
        <f t="shared" si="1"/>
        <v>0</v>
      </c>
      <c r="BP74" s="68"/>
      <c r="BQ74" s="99" t="b">
        <f t="shared" si="2"/>
        <v>0</v>
      </c>
      <c r="BR74" s="68"/>
      <c r="BS74" s="99" t="b">
        <f t="shared" si="3"/>
        <v>0</v>
      </c>
      <c r="BT74" s="119">
        <f t="shared" si="4"/>
        <v>0</v>
      </c>
      <c r="BU74" s="73" t="str">
        <f t="shared" si="5"/>
        <v>RIESGO ACEPTABLE</v>
      </c>
      <c r="BV74" s="97" t="b">
        <f t="shared" si="6"/>
        <v>0</v>
      </c>
      <c r="BW74" s="95"/>
      <c r="BX74" s="158"/>
      <c r="BY74" s="156"/>
      <c r="BZ74" s="156"/>
      <c r="CA74" s="156"/>
      <c r="CB74" s="156"/>
      <c r="CC74" s="156"/>
      <c r="CD74" s="156"/>
      <c r="CE74" s="156"/>
      <c r="CF74" s="159"/>
      <c r="CG74" s="169"/>
      <c r="CH74" s="163"/>
      <c r="CI74" s="163"/>
      <c r="CJ74" s="163"/>
      <c r="CK74" s="163"/>
      <c r="CL74" s="164"/>
      <c r="CM74" s="163"/>
      <c r="CN74" s="163"/>
      <c r="CO74" s="163"/>
      <c r="CP74" s="170"/>
      <c r="CQ74" s="169"/>
      <c r="CR74" s="208"/>
      <c r="CS74" s="180"/>
      <c r="CT74" s="74"/>
      <c r="CU74" s="194"/>
      <c r="CV74" s="74"/>
      <c r="CW74" s="103"/>
      <c r="CX74" s="49"/>
      <c r="CY74" s="49"/>
    </row>
    <row r="75" spans="1:103" ht="16.5" thickBot="1" x14ac:dyDescent="0.3">
      <c r="A75" s="49"/>
      <c r="B75" s="186">
        <v>63</v>
      </c>
      <c r="C75" s="69" t="s">
        <v>380</v>
      </c>
      <c r="D75" s="70" t="s">
        <v>381</v>
      </c>
      <c r="E75" s="81" t="s">
        <v>122</v>
      </c>
      <c r="F75" s="80"/>
      <c r="G75" s="68"/>
      <c r="H75" s="81"/>
      <c r="I75" s="87"/>
      <c r="J75" s="71"/>
      <c r="K75" s="71"/>
      <c r="L75" s="71"/>
      <c r="M75" s="71"/>
      <c r="N75" s="88"/>
      <c r="O75" s="87"/>
      <c r="P75" s="71"/>
      <c r="Q75" s="71"/>
      <c r="R75" s="88"/>
      <c r="S75" s="125"/>
      <c r="T75" s="126"/>
      <c r="U75" s="126"/>
      <c r="V75" s="126"/>
      <c r="W75" s="126"/>
      <c r="X75" s="126"/>
      <c r="Y75" s="128"/>
      <c r="Z75" s="136"/>
      <c r="AA75" s="128"/>
      <c r="AB75" s="138"/>
      <c r="AC75" s="127"/>
      <c r="AD75" s="127"/>
      <c r="AE75" s="127"/>
      <c r="AF75" s="127"/>
      <c r="AG75" s="139"/>
      <c r="AH75" s="143"/>
      <c r="AI75" s="67"/>
      <c r="AJ75" s="67"/>
      <c r="AK75" s="144"/>
      <c r="AL75" s="201"/>
      <c r="AM75" s="203"/>
      <c r="AN75" s="67"/>
      <c r="AO75" s="67"/>
      <c r="AP75" s="144"/>
      <c r="AQ75" s="143"/>
      <c r="AR75" s="67"/>
      <c r="AS75" s="67"/>
      <c r="AT75" s="67"/>
      <c r="AU75" s="67"/>
      <c r="AV75" s="67"/>
      <c r="AW75" s="67"/>
      <c r="AX75" s="144"/>
      <c r="AY75" s="138"/>
      <c r="AZ75" s="150"/>
      <c r="BA75" s="150"/>
      <c r="BB75" s="150"/>
      <c r="BC75" s="150"/>
      <c r="BD75" s="150"/>
      <c r="BE75" s="150"/>
      <c r="BF75" s="150"/>
      <c r="BG75" s="150"/>
      <c r="BH75" s="150"/>
      <c r="BI75" s="127"/>
      <c r="BJ75" s="127"/>
      <c r="BK75" s="139"/>
      <c r="BL75" s="102"/>
      <c r="BM75" s="99" t="b">
        <f t="shared" si="0"/>
        <v>0</v>
      </c>
      <c r="BN75" s="72"/>
      <c r="BO75" s="101" t="b">
        <f t="shared" si="1"/>
        <v>0</v>
      </c>
      <c r="BP75" s="68"/>
      <c r="BQ75" s="99" t="b">
        <f t="shared" si="2"/>
        <v>0</v>
      </c>
      <c r="BR75" s="68"/>
      <c r="BS75" s="99" t="b">
        <f t="shared" si="3"/>
        <v>0</v>
      </c>
      <c r="BT75" s="119">
        <f t="shared" si="4"/>
        <v>0</v>
      </c>
      <c r="BU75" s="73" t="str">
        <f t="shared" si="5"/>
        <v>RIESGO ACEPTABLE</v>
      </c>
      <c r="BV75" s="97" t="b">
        <f t="shared" si="6"/>
        <v>0</v>
      </c>
      <c r="BW75" s="95"/>
      <c r="BX75" s="158"/>
      <c r="BY75" s="156"/>
      <c r="BZ75" s="156"/>
      <c r="CA75" s="156"/>
      <c r="CB75" s="156"/>
      <c r="CC75" s="156"/>
      <c r="CD75" s="156"/>
      <c r="CE75" s="156"/>
      <c r="CF75" s="159"/>
      <c r="CG75" s="169"/>
      <c r="CH75" s="163"/>
      <c r="CI75" s="163"/>
      <c r="CJ75" s="163"/>
      <c r="CK75" s="163"/>
      <c r="CL75" s="164"/>
      <c r="CM75" s="163"/>
      <c r="CN75" s="163"/>
      <c r="CO75" s="163"/>
      <c r="CP75" s="170"/>
      <c r="CQ75" s="169"/>
      <c r="CR75" s="208"/>
      <c r="CS75" s="180"/>
      <c r="CT75" s="74"/>
      <c r="CU75" s="194"/>
      <c r="CV75" s="74"/>
      <c r="CW75" s="103"/>
      <c r="CX75" s="49"/>
      <c r="CY75" s="49"/>
    </row>
    <row r="76" spans="1:103" ht="16.5" thickBot="1" x14ac:dyDescent="0.3">
      <c r="A76" s="49"/>
      <c r="B76" s="186">
        <v>64</v>
      </c>
      <c r="C76" s="69" t="s">
        <v>382</v>
      </c>
      <c r="D76" s="70" t="s">
        <v>383</v>
      </c>
      <c r="E76" s="81" t="s">
        <v>122</v>
      </c>
      <c r="F76" s="80"/>
      <c r="G76" s="68"/>
      <c r="H76" s="81"/>
      <c r="I76" s="87"/>
      <c r="J76" s="71"/>
      <c r="K76" s="71"/>
      <c r="L76" s="71"/>
      <c r="M76" s="71"/>
      <c r="N76" s="88"/>
      <c r="O76" s="87"/>
      <c r="P76" s="71"/>
      <c r="Q76" s="71"/>
      <c r="R76" s="88"/>
      <c r="S76" s="125"/>
      <c r="T76" s="126"/>
      <c r="U76" s="126"/>
      <c r="V76" s="126"/>
      <c r="W76" s="126"/>
      <c r="X76" s="126"/>
      <c r="Y76" s="128"/>
      <c r="Z76" s="136"/>
      <c r="AA76" s="128"/>
      <c r="AB76" s="138"/>
      <c r="AC76" s="127"/>
      <c r="AD76" s="127"/>
      <c r="AE76" s="127"/>
      <c r="AF76" s="127"/>
      <c r="AG76" s="139"/>
      <c r="AH76" s="143"/>
      <c r="AI76" s="67"/>
      <c r="AJ76" s="67"/>
      <c r="AK76" s="144"/>
      <c r="AL76" s="201"/>
      <c r="AM76" s="203"/>
      <c r="AN76" s="67"/>
      <c r="AO76" s="67"/>
      <c r="AP76" s="144"/>
      <c r="AQ76" s="143"/>
      <c r="AR76" s="67"/>
      <c r="AS76" s="67"/>
      <c r="AT76" s="67"/>
      <c r="AU76" s="67"/>
      <c r="AV76" s="67"/>
      <c r="AW76" s="67"/>
      <c r="AX76" s="144"/>
      <c r="AY76" s="138"/>
      <c r="AZ76" s="150"/>
      <c r="BA76" s="150"/>
      <c r="BB76" s="150"/>
      <c r="BC76" s="150"/>
      <c r="BD76" s="150"/>
      <c r="BE76" s="150"/>
      <c r="BF76" s="150"/>
      <c r="BG76" s="150"/>
      <c r="BH76" s="150"/>
      <c r="BI76" s="127"/>
      <c r="BJ76" s="127"/>
      <c r="BK76" s="139"/>
      <c r="BL76" s="102"/>
      <c r="BM76" s="99" t="b">
        <f t="shared" si="0"/>
        <v>0</v>
      </c>
      <c r="BN76" s="72"/>
      <c r="BO76" s="101" t="b">
        <f t="shared" si="1"/>
        <v>0</v>
      </c>
      <c r="BP76" s="68"/>
      <c r="BQ76" s="99" t="b">
        <f t="shared" si="2"/>
        <v>0</v>
      </c>
      <c r="BR76" s="68"/>
      <c r="BS76" s="99" t="b">
        <f t="shared" si="3"/>
        <v>0</v>
      </c>
      <c r="BT76" s="119">
        <f t="shared" si="4"/>
        <v>0</v>
      </c>
      <c r="BU76" s="73" t="str">
        <f t="shared" si="5"/>
        <v>RIESGO ACEPTABLE</v>
      </c>
      <c r="BV76" s="97" t="b">
        <f t="shared" si="6"/>
        <v>0</v>
      </c>
      <c r="BW76" s="95"/>
      <c r="BX76" s="158"/>
      <c r="BY76" s="156"/>
      <c r="BZ76" s="156"/>
      <c r="CA76" s="156"/>
      <c r="CB76" s="156"/>
      <c r="CC76" s="156"/>
      <c r="CD76" s="156"/>
      <c r="CE76" s="156"/>
      <c r="CF76" s="159"/>
      <c r="CG76" s="169"/>
      <c r="CH76" s="163"/>
      <c r="CI76" s="163"/>
      <c r="CJ76" s="163"/>
      <c r="CK76" s="163"/>
      <c r="CL76" s="164"/>
      <c r="CM76" s="163"/>
      <c r="CN76" s="163"/>
      <c r="CO76" s="163"/>
      <c r="CP76" s="170"/>
      <c r="CQ76" s="169"/>
      <c r="CR76" s="208"/>
      <c r="CS76" s="180"/>
      <c r="CT76" s="74"/>
      <c r="CU76" s="194"/>
      <c r="CV76" s="74"/>
      <c r="CW76" s="103"/>
      <c r="CX76" s="49"/>
      <c r="CY76" s="49"/>
    </row>
    <row r="77" spans="1:103" ht="16.5" thickBot="1" x14ac:dyDescent="0.3">
      <c r="A77" s="49"/>
      <c r="B77" s="186">
        <v>65</v>
      </c>
      <c r="C77" s="69" t="s">
        <v>384</v>
      </c>
      <c r="D77" s="70" t="s">
        <v>385</v>
      </c>
      <c r="E77" s="81" t="s">
        <v>122</v>
      </c>
      <c r="F77" s="80"/>
      <c r="G77" s="68"/>
      <c r="H77" s="81"/>
      <c r="I77" s="87"/>
      <c r="J77" s="71"/>
      <c r="K77" s="71"/>
      <c r="L77" s="71"/>
      <c r="M77" s="71"/>
      <c r="N77" s="88"/>
      <c r="O77" s="87"/>
      <c r="P77" s="71"/>
      <c r="Q77" s="71"/>
      <c r="R77" s="88"/>
      <c r="S77" s="125"/>
      <c r="T77" s="126"/>
      <c r="U77" s="126"/>
      <c r="V77" s="126"/>
      <c r="W77" s="126"/>
      <c r="X77" s="126"/>
      <c r="Y77" s="128"/>
      <c r="Z77" s="136"/>
      <c r="AA77" s="128"/>
      <c r="AB77" s="138"/>
      <c r="AC77" s="127"/>
      <c r="AD77" s="127"/>
      <c r="AE77" s="127"/>
      <c r="AF77" s="127"/>
      <c r="AG77" s="139"/>
      <c r="AH77" s="143"/>
      <c r="AI77" s="67"/>
      <c r="AJ77" s="67"/>
      <c r="AK77" s="144"/>
      <c r="AL77" s="201"/>
      <c r="AM77" s="203"/>
      <c r="AN77" s="67"/>
      <c r="AO77" s="67"/>
      <c r="AP77" s="144"/>
      <c r="AQ77" s="143"/>
      <c r="AR77" s="67"/>
      <c r="AS77" s="67"/>
      <c r="AT77" s="67"/>
      <c r="AU77" s="67"/>
      <c r="AV77" s="67"/>
      <c r="AW77" s="67"/>
      <c r="AX77" s="144"/>
      <c r="AY77" s="138"/>
      <c r="AZ77" s="150"/>
      <c r="BA77" s="150"/>
      <c r="BB77" s="150"/>
      <c r="BC77" s="150"/>
      <c r="BD77" s="150"/>
      <c r="BE77" s="150"/>
      <c r="BF77" s="150"/>
      <c r="BG77" s="150"/>
      <c r="BH77" s="150"/>
      <c r="BI77" s="127"/>
      <c r="BJ77" s="127"/>
      <c r="BK77" s="139"/>
      <c r="BL77" s="102"/>
      <c r="BM77" s="99" t="b">
        <f t="shared" si="0"/>
        <v>0</v>
      </c>
      <c r="BN77" s="72"/>
      <c r="BO77" s="101" t="b">
        <f t="shared" si="1"/>
        <v>0</v>
      </c>
      <c r="BP77" s="68"/>
      <c r="BQ77" s="99" t="b">
        <f t="shared" si="2"/>
        <v>0</v>
      </c>
      <c r="BR77" s="68"/>
      <c r="BS77" s="99" t="b">
        <f t="shared" si="3"/>
        <v>0</v>
      </c>
      <c r="BT77" s="119">
        <f t="shared" si="4"/>
        <v>0</v>
      </c>
      <c r="BU77" s="73" t="str">
        <f t="shared" si="5"/>
        <v>RIESGO ACEPTABLE</v>
      </c>
      <c r="BV77" s="97" t="b">
        <f t="shared" si="6"/>
        <v>0</v>
      </c>
      <c r="BW77" s="95"/>
      <c r="BX77" s="158"/>
      <c r="BY77" s="156"/>
      <c r="BZ77" s="156"/>
      <c r="CA77" s="156"/>
      <c r="CB77" s="156"/>
      <c r="CC77" s="156"/>
      <c r="CD77" s="156"/>
      <c r="CE77" s="156"/>
      <c r="CF77" s="159"/>
      <c r="CG77" s="169"/>
      <c r="CH77" s="163"/>
      <c r="CI77" s="163"/>
      <c r="CJ77" s="163"/>
      <c r="CK77" s="163"/>
      <c r="CL77" s="164"/>
      <c r="CM77" s="163"/>
      <c r="CN77" s="163"/>
      <c r="CO77" s="163"/>
      <c r="CP77" s="170"/>
      <c r="CQ77" s="169"/>
      <c r="CR77" s="208"/>
      <c r="CS77" s="180"/>
      <c r="CT77" s="74"/>
      <c r="CU77" s="194"/>
      <c r="CV77" s="74"/>
      <c r="CW77" s="103"/>
      <c r="CX77" s="49"/>
      <c r="CY77" s="49"/>
    </row>
    <row r="78" spans="1:103" ht="16.5" thickBot="1" x14ac:dyDescent="0.3">
      <c r="A78" s="49"/>
      <c r="B78" s="186">
        <v>66</v>
      </c>
      <c r="C78" s="69" t="s">
        <v>386</v>
      </c>
      <c r="D78" s="70" t="s">
        <v>387</v>
      </c>
      <c r="E78" s="81" t="s">
        <v>122</v>
      </c>
      <c r="F78" s="80"/>
      <c r="G78" s="68"/>
      <c r="H78" s="81"/>
      <c r="I78" s="87"/>
      <c r="J78" s="71"/>
      <c r="K78" s="71"/>
      <c r="L78" s="71"/>
      <c r="M78" s="71"/>
      <c r="N78" s="88"/>
      <c r="O78" s="87"/>
      <c r="P78" s="71"/>
      <c r="Q78" s="71"/>
      <c r="R78" s="88"/>
      <c r="S78" s="125"/>
      <c r="T78" s="126"/>
      <c r="U78" s="126"/>
      <c r="V78" s="126"/>
      <c r="W78" s="126"/>
      <c r="X78" s="126"/>
      <c r="Y78" s="128"/>
      <c r="Z78" s="136"/>
      <c r="AA78" s="128"/>
      <c r="AB78" s="138"/>
      <c r="AC78" s="127"/>
      <c r="AD78" s="127"/>
      <c r="AE78" s="127"/>
      <c r="AF78" s="127"/>
      <c r="AG78" s="139"/>
      <c r="AH78" s="143"/>
      <c r="AI78" s="67"/>
      <c r="AJ78" s="67"/>
      <c r="AK78" s="144"/>
      <c r="AL78" s="201"/>
      <c r="AM78" s="203"/>
      <c r="AN78" s="67"/>
      <c r="AO78" s="67"/>
      <c r="AP78" s="144"/>
      <c r="AQ78" s="143"/>
      <c r="AR78" s="67"/>
      <c r="AS78" s="67"/>
      <c r="AT78" s="67"/>
      <c r="AU78" s="67"/>
      <c r="AV78" s="67"/>
      <c r="AW78" s="67"/>
      <c r="AX78" s="144"/>
      <c r="AY78" s="138"/>
      <c r="AZ78" s="150"/>
      <c r="BA78" s="150"/>
      <c r="BB78" s="150"/>
      <c r="BC78" s="150"/>
      <c r="BD78" s="150"/>
      <c r="BE78" s="150"/>
      <c r="BF78" s="150"/>
      <c r="BG78" s="150"/>
      <c r="BH78" s="150"/>
      <c r="BI78" s="127"/>
      <c r="BJ78" s="127"/>
      <c r="BK78" s="139"/>
      <c r="BL78" s="102"/>
      <c r="BM78" s="99" t="b">
        <f t="shared" ref="BM78:BM141" si="7">IF(BL78="Fatalidad","15",IF(BL78="Mayor Irreversible Severo","10",IF(BL78="Mayor Irreversible","6",IF(BL78="Menor Irreversible","4",IF(BL78="Mayor Reversible","2",IF(BL78="Menor Reversible","0.5",IF(BL78="Bajo","0.1")))))))</f>
        <v>0</v>
      </c>
      <c r="BN78" s="72"/>
      <c r="BO78" s="101" t="b">
        <f t="shared" ref="BO78:BO141" si="8">IF(BN78="100% Posibilidad de Lesión y Acceso Libre al Peligro por ausencia de controles","15", IF(BN78="60% Posibilidad de Lesión y Acceso posible al Peligro depende de Controles Administrativos","8", IF(BN78="25% Posibilidad de Lesión y Acceso al Peligro por deficiencias en Controles Administrativos y de ingeniería","2", IF(BN78="Casi imposible accesar al peligro, solo bajo condiciones extremas","0.033"))))</f>
        <v>0</v>
      </c>
      <c r="BP78" s="68"/>
      <c r="BQ78" s="99" t="b">
        <f t="shared" ref="BQ78:BQ141" si="9">IF(BP78="Anual","0.5",IF(BP78="Mensual","1",IF(BP78="Semanal","1.5",IF(BP78="Diario","2.5",IF(BP78="Cada hora","4",IF(BP78="Constantemente","5"))))))</f>
        <v>0</v>
      </c>
      <c r="BR78" s="68"/>
      <c r="BS78" s="99" t="b">
        <f t="shared" ref="BS78:BS141" si="10">IF(BR78="1 a 2 Personas","1",IF(BR78="3 a 7 Personas","2",IF(BR78="8 a 15 Personas","4",IF(BR78="15 a 50 Personas","8",IF(BR78="Más de 50 Personas","12")))))</f>
        <v>0</v>
      </c>
      <c r="BT78" s="119">
        <f t="shared" ref="BT78:BT141" si="11">BM78*BO78*BQ78*BS78</f>
        <v>0</v>
      </c>
      <c r="BU78" s="73" t="str">
        <f t="shared" ref="BU78:BU141" si="12">IF(BT78&lt;=5,"RIESGO ACEPTABLE",IF(BT78&lt;=50,"RIESGO BAJO",IF(BT78&lt;=500,"RIESGO ALTO",IF(BT78&gt;500,"RIESGO INACEPTABLE"))))</f>
        <v>RIESGO ACEPTABLE</v>
      </c>
      <c r="BV78" s="97" t="b">
        <f t="shared" ref="BV78:BV141" si="13">IF(BL78="Fatalidad","CENTINELA",IF(BL78="Mayor Irreversible Severo","A",IF(BL78="Mayor Irreversible","A",IF(BL78="Menor Irreversible","B",IF(BL78="Mayor Reversible","B",IF(BL78="Menor Reversible","C",IF(BL78="Bajo","C")))))))</f>
        <v>0</v>
      </c>
      <c r="BW78" s="95"/>
      <c r="BX78" s="158"/>
      <c r="BY78" s="156"/>
      <c r="BZ78" s="156"/>
      <c r="CA78" s="156"/>
      <c r="CB78" s="156"/>
      <c r="CC78" s="156"/>
      <c r="CD78" s="156"/>
      <c r="CE78" s="156"/>
      <c r="CF78" s="159"/>
      <c r="CG78" s="169"/>
      <c r="CH78" s="163"/>
      <c r="CI78" s="163"/>
      <c r="CJ78" s="163"/>
      <c r="CK78" s="163"/>
      <c r="CL78" s="164"/>
      <c r="CM78" s="163"/>
      <c r="CN78" s="163"/>
      <c r="CO78" s="163"/>
      <c r="CP78" s="170"/>
      <c r="CQ78" s="169"/>
      <c r="CR78" s="208"/>
      <c r="CS78" s="180"/>
      <c r="CT78" s="74"/>
      <c r="CU78" s="194"/>
      <c r="CV78" s="74"/>
      <c r="CW78" s="103"/>
      <c r="CX78" s="49"/>
      <c r="CY78" s="49"/>
    </row>
    <row r="79" spans="1:103" ht="16.5" thickBot="1" x14ac:dyDescent="0.3">
      <c r="A79" s="49"/>
      <c r="B79" s="186">
        <v>67</v>
      </c>
      <c r="C79" s="69" t="s">
        <v>388</v>
      </c>
      <c r="D79" s="70" t="s">
        <v>389</v>
      </c>
      <c r="E79" s="81" t="s">
        <v>122</v>
      </c>
      <c r="F79" s="80"/>
      <c r="G79" s="68"/>
      <c r="H79" s="81"/>
      <c r="I79" s="87"/>
      <c r="J79" s="71"/>
      <c r="K79" s="71"/>
      <c r="L79" s="71"/>
      <c r="M79" s="71"/>
      <c r="N79" s="88"/>
      <c r="O79" s="87"/>
      <c r="P79" s="71"/>
      <c r="Q79" s="71"/>
      <c r="R79" s="88"/>
      <c r="S79" s="125"/>
      <c r="T79" s="126"/>
      <c r="U79" s="126"/>
      <c r="V79" s="126"/>
      <c r="W79" s="126"/>
      <c r="X79" s="126"/>
      <c r="Y79" s="128"/>
      <c r="Z79" s="136"/>
      <c r="AA79" s="128"/>
      <c r="AB79" s="138"/>
      <c r="AC79" s="127"/>
      <c r="AD79" s="127"/>
      <c r="AE79" s="127"/>
      <c r="AF79" s="127"/>
      <c r="AG79" s="139"/>
      <c r="AH79" s="143"/>
      <c r="AI79" s="67"/>
      <c r="AJ79" s="67"/>
      <c r="AK79" s="144"/>
      <c r="AL79" s="201"/>
      <c r="AM79" s="203"/>
      <c r="AN79" s="67"/>
      <c r="AO79" s="67"/>
      <c r="AP79" s="144"/>
      <c r="AQ79" s="143"/>
      <c r="AR79" s="67"/>
      <c r="AS79" s="67"/>
      <c r="AT79" s="67"/>
      <c r="AU79" s="67"/>
      <c r="AV79" s="67"/>
      <c r="AW79" s="67"/>
      <c r="AX79" s="144"/>
      <c r="AY79" s="138"/>
      <c r="AZ79" s="150"/>
      <c r="BA79" s="150"/>
      <c r="BB79" s="150"/>
      <c r="BC79" s="150"/>
      <c r="BD79" s="150"/>
      <c r="BE79" s="150"/>
      <c r="BF79" s="150"/>
      <c r="BG79" s="150"/>
      <c r="BH79" s="150"/>
      <c r="BI79" s="127"/>
      <c r="BJ79" s="127"/>
      <c r="BK79" s="139"/>
      <c r="BL79" s="102"/>
      <c r="BM79" s="99" t="b">
        <f t="shared" si="7"/>
        <v>0</v>
      </c>
      <c r="BN79" s="72"/>
      <c r="BO79" s="101" t="b">
        <f t="shared" si="8"/>
        <v>0</v>
      </c>
      <c r="BP79" s="68"/>
      <c r="BQ79" s="99" t="b">
        <f t="shared" si="9"/>
        <v>0</v>
      </c>
      <c r="BR79" s="68"/>
      <c r="BS79" s="99" t="b">
        <f t="shared" si="10"/>
        <v>0</v>
      </c>
      <c r="BT79" s="119">
        <f t="shared" si="11"/>
        <v>0</v>
      </c>
      <c r="BU79" s="73" t="str">
        <f t="shared" si="12"/>
        <v>RIESGO ACEPTABLE</v>
      </c>
      <c r="BV79" s="97" t="b">
        <f t="shared" si="13"/>
        <v>0</v>
      </c>
      <c r="BW79" s="95"/>
      <c r="BX79" s="158"/>
      <c r="BY79" s="156"/>
      <c r="BZ79" s="156"/>
      <c r="CA79" s="156"/>
      <c r="CB79" s="156"/>
      <c r="CC79" s="156"/>
      <c r="CD79" s="156"/>
      <c r="CE79" s="156"/>
      <c r="CF79" s="159"/>
      <c r="CG79" s="169"/>
      <c r="CH79" s="163"/>
      <c r="CI79" s="163"/>
      <c r="CJ79" s="163"/>
      <c r="CK79" s="163"/>
      <c r="CL79" s="164"/>
      <c r="CM79" s="163"/>
      <c r="CN79" s="163"/>
      <c r="CO79" s="163"/>
      <c r="CP79" s="170"/>
      <c r="CQ79" s="169"/>
      <c r="CR79" s="208"/>
      <c r="CS79" s="180"/>
      <c r="CT79" s="74"/>
      <c r="CU79" s="194"/>
      <c r="CV79" s="74"/>
      <c r="CW79" s="103"/>
      <c r="CX79" s="49"/>
      <c r="CY79" s="49"/>
    </row>
    <row r="80" spans="1:103" ht="16.5" thickBot="1" x14ac:dyDescent="0.3">
      <c r="A80" s="49"/>
      <c r="B80" s="186">
        <v>68</v>
      </c>
      <c r="C80" s="69" t="s">
        <v>390</v>
      </c>
      <c r="D80" s="70" t="s">
        <v>385</v>
      </c>
      <c r="E80" s="81" t="s">
        <v>122</v>
      </c>
      <c r="F80" s="80"/>
      <c r="G80" s="68"/>
      <c r="H80" s="81"/>
      <c r="I80" s="87"/>
      <c r="J80" s="71"/>
      <c r="K80" s="71"/>
      <c r="L80" s="71"/>
      <c r="M80" s="71"/>
      <c r="N80" s="88"/>
      <c r="O80" s="87"/>
      <c r="P80" s="71"/>
      <c r="Q80" s="71"/>
      <c r="R80" s="88"/>
      <c r="S80" s="125"/>
      <c r="T80" s="126"/>
      <c r="U80" s="126"/>
      <c r="V80" s="126"/>
      <c r="W80" s="126"/>
      <c r="X80" s="126"/>
      <c r="Y80" s="128"/>
      <c r="Z80" s="136"/>
      <c r="AA80" s="128"/>
      <c r="AB80" s="138"/>
      <c r="AC80" s="127"/>
      <c r="AD80" s="127"/>
      <c r="AE80" s="127"/>
      <c r="AF80" s="127"/>
      <c r="AG80" s="139"/>
      <c r="AH80" s="143"/>
      <c r="AI80" s="67"/>
      <c r="AJ80" s="67"/>
      <c r="AK80" s="144"/>
      <c r="AL80" s="201"/>
      <c r="AM80" s="203"/>
      <c r="AN80" s="67"/>
      <c r="AO80" s="67"/>
      <c r="AP80" s="144"/>
      <c r="AQ80" s="143"/>
      <c r="AR80" s="67"/>
      <c r="AS80" s="67"/>
      <c r="AT80" s="67"/>
      <c r="AU80" s="67"/>
      <c r="AV80" s="67"/>
      <c r="AW80" s="67"/>
      <c r="AX80" s="144"/>
      <c r="AY80" s="138"/>
      <c r="AZ80" s="150"/>
      <c r="BA80" s="150"/>
      <c r="BB80" s="150"/>
      <c r="BC80" s="150"/>
      <c r="BD80" s="150"/>
      <c r="BE80" s="150"/>
      <c r="BF80" s="150"/>
      <c r="BG80" s="150"/>
      <c r="BH80" s="150"/>
      <c r="BI80" s="127"/>
      <c r="BJ80" s="127"/>
      <c r="BK80" s="139"/>
      <c r="BL80" s="102"/>
      <c r="BM80" s="99" t="b">
        <f t="shared" si="7"/>
        <v>0</v>
      </c>
      <c r="BN80" s="72"/>
      <c r="BO80" s="101" t="b">
        <f t="shared" si="8"/>
        <v>0</v>
      </c>
      <c r="BP80" s="68"/>
      <c r="BQ80" s="99" t="b">
        <f t="shared" si="9"/>
        <v>0</v>
      </c>
      <c r="BR80" s="68"/>
      <c r="BS80" s="99" t="b">
        <f t="shared" si="10"/>
        <v>0</v>
      </c>
      <c r="BT80" s="119">
        <f t="shared" si="11"/>
        <v>0</v>
      </c>
      <c r="BU80" s="73" t="str">
        <f t="shared" si="12"/>
        <v>RIESGO ACEPTABLE</v>
      </c>
      <c r="BV80" s="97" t="b">
        <f t="shared" si="13"/>
        <v>0</v>
      </c>
      <c r="BW80" s="95"/>
      <c r="BX80" s="158"/>
      <c r="BY80" s="156"/>
      <c r="BZ80" s="156"/>
      <c r="CA80" s="156"/>
      <c r="CB80" s="156"/>
      <c r="CC80" s="156"/>
      <c r="CD80" s="156"/>
      <c r="CE80" s="156"/>
      <c r="CF80" s="159"/>
      <c r="CG80" s="169"/>
      <c r="CH80" s="163"/>
      <c r="CI80" s="163"/>
      <c r="CJ80" s="163"/>
      <c r="CK80" s="163"/>
      <c r="CL80" s="164"/>
      <c r="CM80" s="163"/>
      <c r="CN80" s="163"/>
      <c r="CO80" s="163"/>
      <c r="CP80" s="170"/>
      <c r="CQ80" s="169"/>
      <c r="CR80" s="208"/>
      <c r="CS80" s="180"/>
      <c r="CT80" s="74"/>
      <c r="CU80" s="194"/>
      <c r="CV80" s="74"/>
      <c r="CW80" s="103"/>
      <c r="CX80" s="49"/>
      <c r="CY80" s="49"/>
    </row>
    <row r="81" spans="1:103" ht="16.5" thickBot="1" x14ac:dyDescent="0.3">
      <c r="A81" s="49"/>
      <c r="B81" s="186">
        <v>69</v>
      </c>
      <c r="C81" s="69" t="s">
        <v>390</v>
      </c>
      <c r="D81" s="70" t="s">
        <v>385</v>
      </c>
      <c r="E81" s="81" t="s">
        <v>122</v>
      </c>
      <c r="F81" s="80"/>
      <c r="G81" s="68"/>
      <c r="H81" s="81"/>
      <c r="I81" s="87"/>
      <c r="J81" s="71"/>
      <c r="K81" s="71"/>
      <c r="L81" s="71"/>
      <c r="M81" s="71"/>
      <c r="N81" s="88"/>
      <c r="O81" s="87"/>
      <c r="P81" s="71"/>
      <c r="Q81" s="71"/>
      <c r="R81" s="88"/>
      <c r="S81" s="125"/>
      <c r="T81" s="126"/>
      <c r="U81" s="126"/>
      <c r="V81" s="126"/>
      <c r="W81" s="126"/>
      <c r="X81" s="126"/>
      <c r="Y81" s="128"/>
      <c r="Z81" s="136"/>
      <c r="AA81" s="128"/>
      <c r="AB81" s="138"/>
      <c r="AC81" s="127"/>
      <c r="AD81" s="127"/>
      <c r="AE81" s="127"/>
      <c r="AF81" s="127"/>
      <c r="AG81" s="139"/>
      <c r="AH81" s="143"/>
      <c r="AI81" s="67"/>
      <c r="AJ81" s="67"/>
      <c r="AK81" s="144"/>
      <c r="AL81" s="201"/>
      <c r="AM81" s="203"/>
      <c r="AN81" s="67"/>
      <c r="AO81" s="67"/>
      <c r="AP81" s="144"/>
      <c r="AQ81" s="143"/>
      <c r="AR81" s="67"/>
      <c r="AS81" s="67"/>
      <c r="AT81" s="67"/>
      <c r="AU81" s="67"/>
      <c r="AV81" s="67"/>
      <c r="AW81" s="67"/>
      <c r="AX81" s="144"/>
      <c r="AY81" s="138"/>
      <c r="AZ81" s="150"/>
      <c r="BA81" s="150"/>
      <c r="BB81" s="150"/>
      <c r="BC81" s="150"/>
      <c r="BD81" s="150"/>
      <c r="BE81" s="150"/>
      <c r="BF81" s="150"/>
      <c r="BG81" s="150"/>
      <c r="BH81" s="150"/>
      <c r="BI81" s="127"/>
      <c r="BJ81" s="127"/>
      <c r="BK81" s="139"/>
      <c r="BL81" s="102"/>
      <c r="BM81" s="99" t="b">
        <f t="shared" si="7"/>
        <v>0</v>
      </c>
      <c r="BN81" s="72"/>
      <c r="BO81" s="101" t="b">
        <f t="shared" si="8"/>
        <v>0</v>
      </c>
      <c r="BP81" s="68"/>
      <c r="BQ81" s="99" t="b">
        <f t="shared" si="9"/>
        <v>0</v>
      </c>
      <c r="BR81" s="68"/>
      <c r="BS81" s="99" t="b">
        <f t="shared" si="10"/>
        <v>0</v>
      </c>
      <c r="BT81" s="119">
        <f t="shared" si="11"/>
        <v>0</v>
      </c>
      <c r="BU81" s="73" t="str">
        <f t="shared" si="12"/>
        <v>RIESGO ACEPTABLE</v>
      </c>
      <c r="BV81" s="97" t="b">
        <f t="shared" si="13"/>
        <v>0</v>
      </c>
      <c r="BW81" s="95"/>
      <c r="BX81" s="158"/>
      <c r="BY81" s="156"/>
      <c r="BZ81" s="156"/>
      <c r="CA81" s="156"/>
      <c r="CB81" s="156"/>
      <c r="CC81" s="156"/>
      <c r="CD81" s="156"/>
      <c r="CE81" s="156"/>
      <c r="CF81" s="159"/>
      <c r="CG81" s="169"/>
      <c r="CH81" s="163"/>
      <c r="CI81" s="163"/>
      <c r="CJ81" s="163"/>
      <c r="CK81" s="163"/>
      <c r="CL81" s="164"/>
      <c r="CM81" s="163"/>
      <c r="CN81" s="163"/>
      <c r="CO81" s="163"/>
      <c r="CP81" s="170"/>
      <c r="CQ81" s="169"/>
      <c r="CR81" s="208"/>
      <c r="CS81" s="180"/>
      <c r="CT81" s="74"/>
      <c r="CU81" s="194"/>
      <c r="CV81" s="74"/>
      <c r="CW81" s="103"/>
      <c r="CX81" s="49"/>
      <c r="CY81" s="49"/>
    </row>
    <row r="82" spans="1:103" ht="16.5" thickBot="1" x14ac:dyDescent="0.3">
      <c r="A82" s="49"/>
      <c r="B82" s="186">
        <v>70</v>
      </c>
      <c r="C82" s="69" t="s">
        <v>391</v>
      </c>
      <c r="D82" s="70" t="s">
        <v>392</v>
      </c>
      <c r="E82" s="81" t="s">
        <v>122</v>
      </c>
      <c r="F82" s="80"/>
      <c r="G82" s="68"/>
      <c r="H82" s="81"/>
      <c r="I82" s="87"/>
      <c r="J82" s="71"/>
      <c r="K82" s="71"/>
      <c r="L82" s="71"/>
      <c r="M82" s="71"/>
      <c r="N82" s="88"/>
      <c r="O82" s="87"/>
      <c r="P82" s="71"/>
      <c r="Q82" s="71"/>
      <c r="R82" s="88"/>
      <c r="S82" s="125"/>
      <c r="T82" s="126"/>
      <c r="U82" s="126"/>
      <c r="V82" s="126"/>
      <c r="W82" s="126"/>
      <c r="X82" s="126"/>
      <c r="Y82" s="128"/>
      <c r="Z82" s="136"/>
      <c r="AA82" s="128"/>
      <c r="AB82" s="138"/>
      <c r="AC82" s="127"/>
      <c r="AD82" s="127"/>
      <c r="AE82" s="127"/>
      <c r="AF82" s="127"/>
      <c r="AG82" s="139"/>
      <c r="AH82" s="143"/>
      <c r="AI82" s="67"/>
      <c r="AJ82" s="67"/>
      <c r="AK82" s="144"/>
      <c r="AL82" s="201"/>
      <c r="AM82" s="203"/>
      <c r="AN82" s="67"/>
      <c r="AO82" s="67"/>
      <c r="AP82" s="144"/>
      <c r="AQ82" s="143"/>
      <c r="AR82" s="67"/>
      <c r="AS82" s="67"/>
      <c r="AT82" s="67"/>
      <c r="AU82" s="67"/>
      <c r="AV82" s="67"/>
      <c r="AW82" s="67"/>
      <c r="AX82" s="144"/>
      <c r="AY82" s="138"/>
      <c r="AZ82" s="150"/>
      <c r="BA82" s="150"/>
      <c r="BB82" s="150"/>
      <c r="BC82" s="150"/>
      <c r="BD82" s="150"/>
      <c r="BE82" s="150"/>
      <c r="BF82" s="150"/>
      <c r="BG82" s="150"/>
      <c r="BH82" s="150"/>
      <c r="BI82" s="127"/>
      <c r="BJ82" s="127"/>
      <c r="BK82" s="139"/>
      <c r="BL82" s="102"/>
      <c r="BM82" s="99" t="b">
        <f t="shared" si="7"/>
        <v>0</v>
      </c>
      <c r="BN82" s="72"/>
      <c r="BO82" s="101" t="b">
        <f t="shared" si="8"/>
        <v>0</v>
      </c>
      <c r="BP82" s="68"/>
      <c r="BQ82" s="99" t="b">
        <f t="shared" si="9"/>
        <v>0</v>
      </c>
      <c r="BR82" s="68"/>
      <c r="BS82" s="99" t="b">
        <f t="shared" si="10"/>
        <v>0</v>
      </c>
      <c r="BT82" s="119">
        <f t="shared" si="11"/>
        <v>0</v>
      </c>
      <c r="BU82" s="73" t="str">
        <f t="shared" si="12"/>
        <v>RIESGO ACEPTABLE</v>
      </c>
      <c r="BV82" s="97" t="b">
        <f t="shared" si="13"/>
        <v>0</v>
      </c>
      <c r="BW82" s="95"/>
      <c r="BX82" s="158"/>
      <c r="BY82" s="156"/>
      <c r="BZ82" s="156"/>
      <c r="CA82" s="156"/>
      <c r="CB82" s="156"/>
      <c r="CC82" s="156"/>
      <c r="CD82" s="156"/>
      <c r="CE82" s="156"/>
      <c r="CF82" s="159"/>
      <c r="CG82" s="169"/>
      <c r="CH82" s="163"/>
      <c r="CI82" s="163"/>
      <c r="CJ82" s="163"/>
      <c r="CK82" s="163"/>
      <c r="CL82" s="164"/>
      <c r="CM82" s="163"/>
      <c r="CN82" s="163"/>
      <c r="CO82" s="163"/>
      <c r="CP82" s="170"/>
      <c r="CQ82" s="169"/>
      <c r="CR82" s="208"/>
      <c r="CS82" s="180"/>
      <c r="CT82" s="74"/>
      <c r="CU82" s="194"/>
      <c r="CV82" s="74"/>
      <c r="CW82" s="103"/>
      <c r="CX82" s="49"/>
      <c r="CY82" s="49"/>
    </row>
    <row r="83" spans="1:103" ht="16.5" thickBot="1" x14ac:dyDescent="0.3">
      <c r="A83" s="49"/>
      <c r="B83" s="186">
        <v>71</v>
      </c>
      <c r="C83" s="69" t="s">
        <v>393</v>
      </c>
      <c r="D83" s="70" t="s">
        <v>394</v>
      </c>
      <c r="E83" s="81" t="s">
        <v>122</v>
      </c>
      <c r="F83" s="80"/>
      <c r="G83" s="68"/>
      <c r="H83" s="81"/>
      <c r="I83" s="87"/>
      <c r="J83" s="71"/>
      <c r="K83" s="71"/>
      <c r="L83" s="71"/>
      <c r="M83" s="71"/>
      <c r="N83" s="88"/>
      <c r="O83" s="87"/>
      <c r="P83" s="71"/>
      <c r="Q83" s="71"/>
      <c r="R83" s="88"/>
      <c r="S83" s="125"/>
      <c r="T83" s="126"/>
      <c r="U83" s="126"/>
      <c r="V83" s="126"/>
      <c r="W83" s="126"/>
      <c r="X83" s="126"/>
      <c r="Y83" s="128"/>
      <c r="Z83" s="136"/>
      <c r="AA83" s="128"/>
      <c r="AB83" s="138"/>
      <c r="AC83" s="127"/>
      <c r="AD83" s="127"/>
      <c r="AE83" s="127"/>
      <c r="AF83" s="127"/>
      <c r="AG83" s="139"/>
      <c r="AH83" s="143"/>
      <c r="AI83" s="67"/>
      <c r="AJ83" s="67"/>
      <c r="AK83" s="144"/>
      <c r="AL83" s="201"/>
      <c r="AM83" s="203"/>
      <c r="AN83" s="67"/>
      <c r="AO83" s="67"/>
      <c r="AP83" s="144"/>
      <c r="AQ83" s="143"/>
      <c r="AR83" s="67"/>
      <c r="AS83" s="67"/>
      <c r="AT83" s="67"/>
      <c r="AU83" s="67"/>
      <c r="AV83" s="67"/>
      <c r="AW83" s="67"/>
      <c r="AX83" s="144"/>
      <c r="AY83" s="138"/>
      <c r="AZ83" s="150"/>
      <c r="BA83" s="150"/>
      <c r="BB83" s="150"/>
      <c r="BC83" s="150"/>
      <c r="BD83" s="150"/>
      <c r="BE83" s="150"/>
      <c r="BF83" s="150"/>
      <c r="BG83" s="150"/>
      <c r="BH83" s="150"/>
      <c r="BI83" s="127"/>
      <c r="BJ83" s="127"/>
      <c r="BK83" s="139"/>
      <c r="BL83" s="102"/>
      <c r="BM83" s="99" t="b">
        <f t="shared" si="7"/>
        <v>0</v>
      </c>
      <c r="BN83" s="72"/>
      <c r="BO83" s="101" t="b">
        <f t="shared" si="8"/>
        <v>0</v>
      </c>
      <c r="BP83" s="68"/>
      <c r="BQ83" s="99" t="b">
        <f t="shared" si="9"/>
        <v>0</v>
      </c>
      <c r="BR83" s="68"/>
      <c r="BS83" s="99" t="b">
        <f t="shared" si="10"/>
        <v>0</v>
      </c>
      <c r="BT83" s="119">
        <f t="shared" si="11"/>
        <v>0</v>
      </c>
      <c r="BU83" s="73" t="str">
        <f t="shared" si="12"/>
        <v>RIESGO ACEPTABLE</v>
      </c>
      <c r="BV83" s="97" t="b">
        <f t="shared" si="13"/>
        <v>0</v>
      </c>
      <c r="BW83" s="95"/>
      <c r="BX83" s="158"/>
      <c r="BY83" s="156"/>
      <c r="BZ83" s="156"/>
      <c r="CA83" s="156"/>
      <c r="CB83" s="156"/>
      <c r="CC83" s="156"/>
      <c r="CD83" s="156"/>
      <c r="CE83" s="156"/>
      <c r="CF83" s="159"/>
      <c r="CG83" s="169"/>
      <c r="CH83" s="163"/>
      <c r="CI83" s="163"/>
      <c r="CJ83" s="163"/>
      <c r="CK83" s="163"/>
      <c r="CL83" s="164"/>
      <c r="CM83" s="163"/>
      <c r="CN83" s="163"/>
      <c r="CO83" s="163"/>
      <c r="CP83" s="170"/>
      <c r="CQ83" s="169"/>
      <c r="CR83" s="208"/>
      <c r="CS83" s="180"/>
      <c r="CT83" s="74"/>
      <c r="CU83" s="194"/>
      <c r="CV83" s="74"/>
      <c r="CW83" s="103"/>
      <c r="CX83" s="49"/>
      <c r="CY83" s="49"/>
    </row>
    <row r="84" spans="1:103" ht="16.5" thickBot="1" x14ac:dyDescent="0.3">
      <c r="A84" s="49"/>
      <c r="B84" s="186">
        <v>72</v>
      </c>
      <c r="C84" s="69" t="s">
        <v>393</v>
      </c>
      <c r="D84" s="70" t="s">
        <v>394</v>
      </c>
      <c r="E84" s="81" t="s">
        <v>122</v>
      </c>
      <c r="F84" s="80"/>
      <c r="G84" s="68"/>
      <c r="H84" s="81"/>
      <c r="I84" s="87"/>
      <c r="J84" s="71"/>
      <c r="K84" s="71"/>
      <c r="L84" s="71"/>
      <c r="M84" s="71"/>
      <c r="N84" s="88"/>
      <c r="O84" s="87"/>
      <c r="P84" s="71"/>
      <c r="Q84" s="71"/>
      <c r="R84" s="88"/>
      <c r="S84" s="125"/>
      <c r="T84" s="126"/>
      <c r="U84" s="126"/>
      <c r="V84" s="126"/>
      <c r="W84" s="126"/>
      <c r="X84" s="126"/>
      <c r="Y84" s="128"/>
      <c r="Z84" s="136"/>
      <c r="AA84" s="128"/>
      <c r="AB84" s="138"/>
      <c r="AC84" s="127"/>
      <c r="AD84" s="127"/>
      <c r="AE84" s="127"/>
      <c r="AF84" s="127"/>
      <c r="AG84" s="139"/>
      <c r="AH84" s="143"/>
      <c r="AI84" s="67"/>
      <c r="AJ84" s="67"/>
      <c r="AK84" s="144"/>
      <c r="AL84" s="201"/>
      <c r="AM84" s="203"/>
      <c r="AN84" s="67"/>
      <c r="AO84" s="67"/>
      <c r="AP84" s="144"/>
      <c r="AQ84" s="143"/>
      <c r="AR84" s="67"/>
      <c r="AS84" s="67"/>
      <c r="AT84" s="67"/>
      <c r="AU84" s="67"/>
      <c r="AV84" s="67"/>
      <c r="AW84" s="67"/>
      <c r="AX84" s="144"/>
      <c r="AY84" s="138"/>
      <c r="AZ84" s="150"/>
      <c r="BA84" s="150"/>
      <c r="BB84" s="150"/>
      <c r="BC84" s="150"/>
      <c r="BD84" s="150"/>
      <c r="BE84" s="150"/>
      <c r="BF84" s="150"/>
      <c r="BG84" s="150"/>
      <c r="BH84" s="150"/>
      <c r="BI84" s="127"/>
      <c r="BJ84" s="127"/>
      <c r="BK84" s="139"/>
      <c r="BL84" s="102"/>
      <c r="BM84" s="99" t="b">
        <f t="shared" si="7"/>
        <v>0</v>
      </c>
      <c r="BN84" s="72"/>
      <c r="BO84" s="101" t="b">
        <f t="shared" si="8"/>
        <v>0</v>
      </c>
      <c r="BP84" s="68"/>
      <c r="BQ84" s="99" t="b">
        <f t="shared" si="9"/>
        <v>0</v>
      </c>
      <c r="BR84" s="68"/>
      <c r="BS84" s="99" t="b">
        <f t="shared" si="10"/>
        <v>0</v>
      </c>
      <c r="BT84" s="119">
        <f t="shared" si="11"/>
        <v>0</v>
      </c>
      <c r="BU84" s="73" t="str">
        <f t="shared" si="12"/>
        <v>RIESGO ACEPTABLE</v>
      </c>
      <c r="BV84" s="97" t="b">
        <f t="shared" si="13"/>
        <v>0</v>
      </c>
      <c r="BW84" s="95"/>
      <c r="BX84" s="158"/>
      <c r="BY84" s="156"/>
      <c r="BZ84" s="156"/>
      <c r="CA84" s="156"/>
      <c r="CB84" s="156"/>
      <c r="CC84" s="156"/>
      <c r="CD84" s="156"/>
      <c r="CE84" s="156"/>
      <c r="CF84" s="159"/>
      <c r="CG84" s="169"/>
      <c r="CH84" s="163"/>
      <c r="CI84" s="163"/>
      <c r="CJ84" s="163"/>
      <c r="CK84" s="163"/>
      <c r="CL84" s="164"/>
      <c r="CM84" s="163"/>
      <c r="CN84" s="163"/>
      <c r="CO84" s="163"/>
      <c r="CP84" s="170"/>
      <c r="CQ84" s="169"/>
      <c r="CR84" s="208"/>
      <c r="CS84" s="180"/>
      <c r="CT84" s="74"/>
      <c r="CU84" s="194"/>
      <c r="CV84" s="74"/>
      <c r="CW84" s="103"/>
      <c r="CX84" s="49"/>
      <c r="CY84" s="49"/>
    </row>
    <row r="85" spans="1:103" ht="16.5" thickBot="1" x14ac:dyDescent="0.3">
      <c r="A85" s="49"/>
      <c r="B85" s="186">
        <v>73</v>
      </c>
      <c r="C85" s="69" t="s">
        <v>393</v>
      </c>
      <c r="D85" s="70" t="s">
        <v>394</v>
      </c>
      <c r="E85" s="81" t="s">
        <v>122</v>
      </c>
      <c r="F85" s="80"/>
      <c r="G85" s="68"/>
      <c r="H85" s="81"/>
      <c r="I85" s="87"/>
      <c r="J85" s="71"/>
      <c r="K85" s="71"/>
      <c r="L85" s="71"/>
      <c r="M85" s="71"/>
      <c r="N85" s="88"/>
      <c r="O85" s="87"/>
      <c r="P85" s="71"/>
      <c r="Q85" s="71"/>
      <c r="R85" s="88"/>
      <c r="S85" s="125"/>
      <c r="T85" s="126"/>
      <c r="U85" s="126"/>
      <c r="V85" s="126"/>
      <c r="W85" s="126"/>
      <c r="X85" s="126"/>
      <c r="Y85" s="128"/>
      <c r="Z85" s="136"/>
      <c r="AA85" s="128"/>
      <c r="AB85" s="138"/>
      <c r="AC85" s="127"/>
      <c r="AD85" s="127"/>
      <c r="AE85" s="127"/>
      <c r="AF85" s="127"/>
      <c r="AG85" s="139"/>
      <c r="AH85" s="143"/>
      <c r="AI85" s="67"/>
      <c r="AJ85" s="67"/>
      <c r="AK85" s="144"/>
      <c r="AL85" s="201"/>
      <c r="AM85" s="203"/>
      <c r="AN85" s="67"/>
      <c r="AO85" s="67"/>
      <c r="AP85" s="144"/>
      <c r="AQ85" s="143"/>
      <c r="AR85" s="67"/>
      <c r="AS85" s="67"/>
      <c r="AT85" s="67"/>
      <c r="AU85" s="67"/>
      <c r="AV85" s="67"/>
      <c r="AW85" s="67"/>
      <c r="AX85" s="144"/>
      <c r="AY85" s="138"/>
      <c r="AZ85" s="150"/>
      <c r="BA85" s="150"/>
      <c r="BB85" s="150"/>
      <c r="BC85" s="150"/>
      <c r="BD85" s="150"/>
      <c r="BE85" s="150"/>
      <c r="BF85" s="150"/>
      <c r="BG85" s="150"/>
      <c r="BH85" s="150"/>
      <c r="BI85" s="127"/>
      <c r="BJ85" s="127"/>
      <c r="BK85" s="139"/>
      <c r="BL85" s="102"/>
      <c r="BM85" s="99" t="b">
        <f t="shared" si="7"/>
        <v>0</v>
      </c>
      <c r="BN85" s="72"/>
      <c r="BO85" s="101" t="b">
        <f t="shared" si="8"/>
        <v>0</v>
      </c>
      <c r="BP85" s="68"/>
      <c r="BQ85" s="99" t="b">
        <f t="shared" si="9"/>
        <v>0</v>
      </c>
      <c r="BR85" s="68"/>
      <c r="BS85" s="99" t="b">
        <f t="shared" si="10"/>
        <v>0</v>
      </c>
      <c r="BT85" s="119">
        <f t="shared" si="11"/>
        <v>0</v>
      </c>
      <c r="BU85" s="73" t="str">
        <f t="shared" si="12"/>
        <v>RIESGO ACEPTABLE</v>
      </c>
      <c r="BV85" s="97" t="b">
        <f t="shared" si="13"/>
        <v>0</v>
      </c>
      <c r="BW85" s="95"/>
      <c r="BX85" s="158"/>
      <c r="BY85" s="156"/>
      <c r="BZ85" s="156"/>
      <c r="CA85" s="156"/>
      <c r="CB85" s="156"/>
      <c r="CC85" s="156"/>
      <c r="CD85" s="156"/>
      <c r="CE85" s="156"/>
      <c r="CF85" s="159"/>
      <c r="CG85" s="169"/>
      <c r="CH85" s="163"/>
      <c r="CI85" s="163"/>
      <c r="CJ85" s="163"/>
      <c r="CK85" s="163"/>
      <c r="CL85" s="164"/>
      <c r="CM85" s="163"/>
      <c r="CN85" s="163"/>
      <c r="CO85" s="163"/>
      <c r="CP85" s="170"/>
      <c r="CQ85" s="169"/>
      <c r="CR85" s="208"/>
      <c r="CS85" s="180"/>
      <c r="CT85" s="74"/>
      <c r="CU85" s="194"/>
      <c r="CV85" s="74"/>
      <c r="CW85" s="103"/>
      <c r="CX85" s="49"/>
      <c r="CY85" s="49"/>
    </row>
    <row r="86" spans="1:103" ht="16.5" thickBot="1" x14ac:dyDescent="0.3">
      <c r="A86" s="49"/>
      <c r="B86" s="186">
        <v>74</v>
      </c>
      <c r="C86" s="69" t="s">
        <v>395</v>
      </c>
      <c r="D86" s="70" t="s">
        <v>396</v>
      </c>
      <c r="E86" s="81" t="s">
        <v>122</v>
      </c>
      <c r="F86" s="80"/>
      <c r="G86" s="68"/>
      <c r="H86" s="81"/>
      <c r="I86" s="87"/>
      <c r="J86" s="71"/>
      <c r="K86" s="71"/>
      <c r="L86" s="71"/>
      <c r="M86" s="71"/>
      <c r="N86" s="88"/>
      <c r="O86" s="87"/>
      <c r="P86" s="71"/>
      <c r="Q86" s="71"/>
      <c r="R86" s="88"/>
      <c r="S86" s="125"/>
      <c r="T86" s="126"/>
      <c r="U86" s="126"/>
      <c r="V86" s="126"/>
      <c r="W86" s="126"/>
      <c r="X86" s="126"/>
      <c r="Y86" s="128"/>
      <c r="Z86" s="136"/>
      <c r="AA86" s="128"/>
      <c r="AB86" s="138"/>
      <c r="AC86" s="127"/>
      <c r="AD86" s="127"/>
      <c r="AE86" s="127"/>
      <c r="AF86" s="127"/>
      <c r="AG86" s="139"/>
      <c r="AH86" s="143"/>
      <c r="AI86" s="67"/>
      <c r="AJ86" s="67"/>
      <c r="AK86" s="144"/>
      <c r="AL86" s="201"/>
      <c r="AM86" s="203"/>
      <c r="AN86" s="67"/>
      <c r="AO86" s="67"/>
      <c r="AP86" s="144"/>
      <c r="AQ86" s="143"/>
      <c r="AR86" s="67"/>
      <c r="AS86" s="67"/>
      <c r="AT86" s="67"/>
      <c r="AU86" s="67"/>
      <c r="AV86" s="67"/>
      <c r="AW86" s="67"/>
      <c r="AX86" s="144"/>
      <c r="AY86" s="138"/>
      <c r="AZ86" s="150"/>
      <c r="BA86" s="150"/>
      <c r="BB86" s="150"/>
      <c r="BC86" s="150"/>
      <c r="BD86" s="150"/>
      <c r="BE86" s="150"/>
      <c r="BF86" s="150"/>
      <c r="BG86" s="150"/>
      <c r="BH86" s="150"/>
      <c r="BI86" s="127"/>
      <c r="BJ86" s="127"/>
      <c r="BK86" s="139"/>
      <c r="BL86" s="102"/>
      <c r="BM86" s="99" t="b">
        <f t="shared" si="7"/>
        <v>0</v>
      </c>
      <c r="BN86" s="72"/>
      <c r="BO86" s="101" t="b">
        <f t="shared" si="8"/>
        <v>0</v>
      </c>
      <c r="BP86" s="68"/>
      <c r="BQ86" s="99" t="b">
        <f t="shared" si="9"/>
        <v>0</v>
      </c>
      <c r="BR86" s="68"/>
      <c r="BS86" s="99" t="b">
        <f t="shared" si="10"/>
        <v>0</v>
      </c>
      <c r="BT86" s="119">
        <f t="shared" si="11"/>
        <v>0</v>
      </c>
      <c r="BU86" s="73" t="str">
        <f t="shared" si="12"/>
        <v>RIESGO ACEPTABLE</v>
      </c>
      <c r="BV86" s="97" t="b">
        <f t="shared" si="13"/>
        <v>0</v>
      </c>
      <c r="BW86" s="95"/>
      <c r="BX86" s="158"/>
      <c r="BY86" s="156"/>
      <c r="BZ86" s="156"/>
      <c r="CA86" s="156"/>
      <c r="CB86" s="156"/>
      <c r="CC86" s="156"/>
      <c r="CD86" s="156"/>
      <c r="CE86" s="156"/>
      <c r="CF86" s="159"/>
      <c r="CG86" s="169"/>
      <c r="CH86" s="163"/>
      <c r="CI86" s="163"/>
      <c r="CJ86" s="163"/>
      <c r="CK86" s="163"/>
      <c r="CL86" s="164"/>
      <c r="CM86" s="163"/>
      <c r="CN86" s="163"/>
      <c r="CO86" s="163"/>
      <c r="CP86" s="170"/>
      <c r="CQ86" s="169"/>
      <c r="CR86" s="208"/>
      <c r="CS86" s="180"/>
      <c r="CT86" s="74"/>
      <c r="CU86" s="194"/>
      <c r="CV86" s="74"/>
      <c r="CW86" s="103"/>
      <c r="CX86" s="49"/>
      <c r="CY86" s="49"/>
    </row>
    <row r="87" spans="1:103" ht="16.5" thickBot="1" x14ac:dyDescent="0.3">
      <c r="A87" s="49"/>
      <c r="B87" s="186">
        <v>75</v>
      </c>
      <c r="C87" s="69" t="s">
        <v>395</v>
      </c>
      <c r="D87" s="70" t="s">
        <v>396</v>
      </c>
      <c r="E87" s="81" t="s">
        <v>122</v>
      </c>
      <c r="F87" s="80"/>
      <c r="G87" s="68"/>
      <c r="H87" s="81"/>
      <c r="I87" s="87"/>
      <c r="J87" s="71"/>
      <c r="K87" s="71"/>
      <c r="L87" s="71"/>
      <c r="M87" s="71"/>
      <c r="N87" s="88"/>
      <c r="O87" s="87"/>
      <c r="P87" s="71"/>
      <c r="Q87" s="71"/>
      <c r="R87" s="88"/>
      <c r="S87" s="125"/>
      <c r="T87" s="126"/>
      <c r="U87" s="126"/>
      <c r="V87" s="126"/>
      <c r="W87" s="126"/>
      <c r="X87" s="126"/>
      <c r="Y87" s="128"/>
      <c r="Z87" s="136"/>
      <c r="AA87" s="128"/>
      <c r="AB87" s="138"/>
      <c r="AC87" s="127"/>
      <c r="AD87" s="127"/>
      <c r="AE87" s="127"/>
      <c r="AF87" s="127"/>
      <c r="AG87" s="139"/>
      <c r="AH87" s="143"/>
      <c r="AI87" s="67"/>
      <c r="AJ87" s="67"/>
      <c r="AK87" s="144"/>
      <c r="AL87" s="201"/>
      <c r="AM87" s="203"/>
      <c r="AN87" s="67"/>
      <c r="AO87" s="67"/>
      <c r="AP87" s="144"/>
      <c r="AQ87" s="143"/>
      <c r="AR87" s="67"/>
      <c r="AS87" s="67"/>
      <c r="AT87" s="67"/>
      <c r="AU87" s="67"/>
      <c r="AV87" s="67"/>
      <c r="AW87" s="67"/>
      <c r="AX87" s="144"/>
      <c r="AY87" s="138"/>
      <c r="AZ87" s="150"/>
      <c r="BA87" s="150"/>
      <c r="BB87" s="150"/>
      <c r="BC87" s="150"/>
      <c r="BD87" s="150"/>
      <c r="BE87" s="150"/>
      <c r="BF87" s="150"/>
      <c r="BG87" s="150"/>
      <c r="BH87" s="150"/>
      <c r="BI87" s="127"/>
      <c r="BJ87" s="127"/>
      <c r="BK87" s="139"/>
      <c r="BL87" s="102"/>
      <c r="BM87" s="99" t="b">
        <f t="shared" si="7"/>
        <v>0</v>
      </c>
      <c r="BN87" s="72"/>
      <c r="BO87" s="101" t="b">
        <f t="shared" si="8"/>
        <v>0</v>
      </c>
      <c r="BP87" s="68"/>
      <c r="BQ87" s="99" t="b">
        <f t="shared" si="9"/>
        <v>0</v>
      </c>
      <c r="BR87" s="68"/>
      <c r="BS87" s="99" t="b">
        <f t="shared" si="10"/>
        <v>0</v>
      </c>
      <c r="BT87" s="119">
        <f t="shared" si="11"/>
        <v>0</v>
      </c>
      <c r="BU87" s="73" t="str">
        <f t="shared" si="12"/>
        <v>RIESGO ACEPTABLE</v>
      </c>
      <c r="BV87" s="97" t="b">
        <f t="shared" si="13"/>
        <v>0</v>
      </c>
      <c r="BW87" s="95"/>
      <c r="BX87" s="158"/>
      <c r="BY87" s="156"/>
      <c r="BZ87" s="156"/>
      <c r="CA87" s="156"/>
      <c r="CB87" s="156"/>
      <c r="CC87" s="156"/>
      <c r="CD87" s="156"/>
      <c r="CE87" s="156"/>
      <c r="CF87" s="159"/>
      <c r="CG87" s="169"/>
      <c r="CH87" s="163"/>
      <c r="CI87" s="163"/>
      <c r="CJ87" s="163"/>
      <c r="CK87" s="163"/>
      <c r="CL87" s="164"/>
      <c r="CM87" s="163"/>
      <c r="CN87" s="163"/>
      <c r="CO87" s="163"/>
      <c r="CP87" s="170"/>
      <c r="CQ87" s="169"/>
      <c r="CR87" s="208"/>
      <c r="CS87" s="180"/>
      <c r="CT87" s="74"/>
      <c r="CU87" s="194"/>
      <c r="CV87" s="74"/>
      <c r="CW87" s="103"/>
      <c r="CX87" s="49"/>
      <c r="CY87" s="49"/>
    </row>
    <row r="88" spans="1:103" ht="16.5" thickBot="1" x14ac:dyDescent="0.3">
      <c r="A88" s="49"/>
      <c r="B88" s="186">
        <v>76</v>
      </c>
      <c r="C88" s="69" t="s">
        <v>395</v>
      </c>
      <c r="D88" s="70" t="s">
        <v>396</v>
      </c>
      <c r="E88" s="81" t="s">
        <v>122</v>
      </c>
      <c r="F88" s="80"/>
      <c r="G88" s="68"/>
      <c r="H88" s="81"/>
      <c r="I88" s="87"/>
      <c r="J88" s="71"/>
      <c r="K88" s="71"/>
      <c r="L88" s="71"/>
      <c r="M88" s="71"/>
      <c r="N88" s="88"/>
      <c r="O88" s="87"/>
      <c r="P88" s="71"/>
      <c r="Q88" s="71"/>
      <c r="R88" s="88"/>
      <c r="S88" s="125"/>
      <c r="T88" s="126"/>
      <c r="U88" s="126"/>
      <c r="V88" s="126"/>
      <c r="W88" s="126"/>
      <c r="X88" s="126"/>
      <c r="Y88" s="128"/>
      <c r="Z88" s="136"/>
      <c r="AA88" s="128"/>
      <c r="AB88" s="138"/>
      <c r="AC88" s="127"/>
      <c r="AD88" s="127"/>
      <c r="AE88" s="127"/>
      <c r="AF88" s="127"/>
      <c r="AG88" s="139"/>
      <c r="AH88" s="143"/>
      <c r="AI88" s="67"/>
      <c r="AJ88" s="67"/>
      <c r="AK88" s="144"/>
      <c r="AL88" s="201"/>
      <c r="AM88" s="203"/>
      <c r="AN88" s="67"/>
      <c r="AO88" s="67"/>
      <c r="AP88" s="144"/>
      <c r="AQ88" s="143"/>
      <c r="AR88" s="67"/>
      <c r="AS88" s="67"/>
      <c r="AT88" s="67"/>
      <c r="AU88" s="67"/>
      <c r="AV88" s="67"/>
      <c r="AW88" s="67"/>
      <c r="AX88" s="144"/>
      <c r="AY88" s="138"/>
      <c r="AZ88" s="150"/>
      <c r="BA88" s="150"/>
      <c r="BB88" s="150"/>
      <c r="BC88" s="150"/>
      <c r="BD88" s="150"/>
      <c r="BE88" s="150"/>
      <c r="BF88" s="150"/>
      <c r="BG88" s="150"/>
      <c r="BH88" s="150"/>
      <c r="BI88" s="127"/>
      <c r="BJ88" s="127"/>
      <c r="BK88" s="139"/>
      <c r="BL88" s="102"/>
      <c r="BM88" s="99" t="b">
        <f t="shared" si="7"/>
        <v>0</v>
      </c>
      <c r="BN88" s="72"/>
      <c r="BO88" s="101" t="b">
        <f t="shared" si="8"/>
        <v>0</v>
      </c>
      <c r="BP88" s="68"/>
      <c r="BQ88" s="99" t="b">
        <f t="shared" si="9"/>
        <v>0</v>
      </c>
      <c r="BR88" s="68"/>
      <c r="BS88" s="99" t="b">
        <f t="shared" si="10"/>
        <v>0</v>
      </c>
      <c r="BT88" s="119">
        <f t="shared" si="11"/>
        <v>0</v>
      </c>
      <c r="BU88" s="73" t="str">
        <f t="shared" si="12"/>
        <v>RIESGO ACEPTABLE</v>
      </c>
      <c r="BV88" s="97" t="b">
        <f t="shared" si="13"/>
        <v>0</v>
      </c>
      <c r="BW88" s="95"/>
      <c r="BX88" s="158"/>
      <c r="BY88" s="156"/>
      <c r="BZ88" s="156"/>
      <c r="CA88" s="156"/>
      <c r="CB88" s="156"/>
      <c r="CC88" s="156"/>
      <c r="CD88" s="156"/>
      <c r="CE88" s="156"/>
      <c r="CF88" s="159"/>
      <c r="CG88" s="169"/>
      <c r="CH88" s="163"/>
      <c r="CI88" s="163"/>
      <c r="CJ88" s="163"/>
      <c r="CK88" s="163"/>
      <c r="CL88" s="164"/>
      <c r="CM88" s="163"/>
      <c r="CN88" s="163"/>
      <c r="CO88" s="163"/>
      <c r="CP88" s="170"/>
      <c r="CQ88" s="169"/>
      <c r="CR88" s="208"/>
      <c r="CS88" s="180"/>
      <c r="CT88" s="74"/>
      <c r="CU88" s="194"/>
      <c r="CV88" s="74"/>
      <c r="CW88" s="103"/>
      <c r="CX88" s="49"/>
      <c r="CY88" s="49"/>
    </row>
    <row r="89" spans="1:103" ht="16.5" thickBot="1" x14ac:dyDescent="0.3">
      <c r="A89" s="49"/>
      <c r="B89" s="186">
        <v>77</v>
      </c>
      <c r="C89" s="69" t="s">
        <v>397</v>
      </c>
      <c r="D89" s="70" t="s">
        <v>398</v>
      </c>
      <c r="E89" s="81" t="s">
        <v>122</v>
      </c>
      <c r="F89" s="80"/>
      <c r="G89" s="68"/>
      <c r="H89" s="81"/>
      <c r="I89" s="87"/>
      <c r="J89" s="71"/>
      <c r="K89" s="71"/>
      <c r="L89" s="71"/>
      <c r="M89" s="71"/>
      <c r="N89" s="88"/>
      <c r="O89" s="87"/>
      <c r="P89" s="71"/>
      <c r="Q89" s="71"/>
      <c r="R89" s="88"/>
      <c r="S89" s="125"/>
      <c r="T89" s="126"/>
      <c r="U89" s="126"/>
      <c r="V89" s="126"/>
      <c r="W89" s="126"/>
      <c r="X89" s="126"/>
      <c r="Y89" s="128"/>
      <c r="Z89" s="136"/>
      <c r="AA89" s="128"/>
      <c r="AB89" s="138"/>
      <c r="AC89" s="127"/>
      <c r="AD89" s="127"/>
      <c r="AE89" s="127"/>
      <c r="AF89" s="127"/>
      <c r="AG89" s="139"/>
      <c r="AH89" s="143"/>
      <c r="AI89" s="67"/>
      <c r="AJ89" s="67"/>
      <c r="AK89" s="144"/>
      <c r="AL89" s="201"/>
      <c r="AM89" s="203"/>
      <c r="AN89" s="67"/>
      <c r="AO89" s="67"/>
      <c r="AP89" s="144"/>
      <c r="AQ89" s="143"/>
      <c r="AR89" s="67"/>
      <c r="AS89" s="67"/>
      <c r="AT89" s="67"/>
      <c r="AU89" s="67"/>
      <c r="AV89" s="67"/>
      <c r="AW89" s="67"/>
      <c r="AX89" s="144"/>
      <c r="AY89" s="138"/>
      <c r="AZ89" s="150"/>
      <c r="BA89" s="150"/>
      <c r="BB89" s="150"/>
      <c r="BC89" s="150"/>
      <c r="BD89" s="150"/>
      <c r="BE89" s="150"/>
      <c r="BF89" s="150"/>
      <c r="BG89" s="150"/>
      <c r="BH89" s="150"/>
      <c r="BI89" s="127"/>
      <c r="BJ89" s="127"/>
      <c r="BK89" s="139"/>
      <c r="BL89" s="102"/>
      <c r="BM89" s="99" t="b">
        <f t="shared" si="7"/>
        <v>0</v>
      </c>
      <c r="BN89" s="72"/>
      <c r="BO89" s="101" t="b">
        <f t="shared" si="8"/>
        <v>0</v>
      </c>
      <c r="BP89" s="68"/>
      <c r="BQ89" s="99" t="b">
        <f t="shared" si="9"/>
        <v>0</v>
      </c>
      <c r="BR89" s="68"/>
      <c r="BS89" s="99" t="b">
        <f t="shared" si="10"/>
        <v>0</v>
      </c>
      <c r="BT89" s="119">
        <f t="shared" si="11"/>
        <v>0</v>
      </c>
      <c r="BU89" s="73" t="str">
        <f t="shared" si="12"/>
        <v>RIESGO ACEPTABLE</v>
      </c>
      <c r="BV89" s="97" t="b">
        <f t="shared" si="13"/>
        <v>0</v>
      </c>
      <c r="BW89" s="95"/>
      <c r="BX89" s="158"/>
      <c r="BY89" s="156"/>
      <c r="BZ89" s="156"/>
      <c r="CA89" s="156"/>
      <c r="CB89" s="156"/>
      <c r="CC89" s="156"/>
      <c r="CD89" s="156"/>
      <c r="CE89" s="156"/>
      <c r="CF89" s="159"/>
      <c r="CG89" s="169"/>
      <c r="CH89" s="163"/>
      <c r="CI89" s="163"/>
      <c r="CJ89" s="163"/>
      <c r="CK89" s="163"/>
      <c r="CL89" s="164"/>
      <c r="CM89" s="163"/>
      <c r="CN89" s="163"/>
      <c r="CO89" s="163"/>
      <c r="CP89" s="170"/>
      <c r="CQ89" s="169"/>
      <c r="CR89" s="208"/>
      <c r="CS89" s="180"/>
      <c r="CT89" s="74"/>
      <c r="CU89" s="194"/>
      <c r="CV89" s="74"/>
      <c r="CW89" s="103"/>
      <c r="CX89" s="49"/>
      <c r="CY89" s="49"/>
    </row>
    <row r="90" spans="1:103" ht="16.5" thickBot="1" x14ac:dyDescent="0.3">
      <c r="A90" s="49"/>
      <c r="B90" s="186">
        <v>78</v>
      </c>
      <c r="C90" s="69" t="s">
        <v>399</v>
      </c>
      <c r="D90" s="70" t="s">
        <v>392</v>
      </c>
      <c r="E90" s="81" t="s">
        <v>122</v>
      </c>
      <c r="F90" s="80"/>
      <c r="G90" s="68"/>
      <c r="H90" s="81"/>
      <c r="I90" s="87"/>
      <c r="J90" s="71"/>
      <c r="K90" s="71"/>
      <c r="L90" s="71"/>
      <c r="M90" s="71"/>
      <c r="N90" s="88"/>
      <c r="O90" s="87"/>
      <c r="P90" s="71"/>
      <c r="Q90" s="71"/>
      <c r="R90" s="88"/>
      <c r="S90" s="125"/>
      <c r="T90" s="126"/>
      <c r="U90" s="126"/>
      <c r="V90" s="126"/>
      <c r="W90" s="126"/>
      <c r="X90" s="126"/>
      <c r="Y90" s="128"/>
      <c r="Z90" s="136"/>
      <c r="AA90" s="128"/>
      <c r="AB90" s="138"/>
      <c r="AC90" s="127"/>
      <c r="AD90" s="127"/>
      <c r="AE90" s="127"/>
      <c r="AF90" s="127"/>
      <c r="AG90" s="139"/>
      <c r="AH90" s="143"/>
      <c r="AI90" s="67"/>
      <c r="AJ90" s="67"/>
      <c r="AK90" s="144"/>
      <c r="AL90" s="201"/>
      <c r="AM90" s="203"/>
      <c r="AN90" s="67"/>
      <c r="AO90" s="67"/>
      <c r="AP90" s="144"/>
      <c r="AQ90" s="143"/>
      <c r="AR90" s="67"/>
      <c r="AS90" s="67"/>
      <c r="AT90" s="67"/>
      <c r="AU90" s="67"/>
      <c r="AV90" s="67"/>
      <c r="AW90" s="67"/>
      <c r="AX90" s="144"/>
      <c r="AY90" s="138"/>
      <c r="AZ90" s="150"/>
      <c r="BA90" s="150"/>
      <c r="BB90" s="150"/>
      <c r="BC90" s="150"/>
      <c r="BD90" s="150"/>
      <c r="BE90" s="150"/>
      <c r="BF90" s="150"/>
      <c r="BG90" s="150"/>
      <c r="BH90" s="150"/>
      <c r="BI90" s="127"/>
      <c r="BJ90" s="127"/>
      <c r="BK90" s="139"/>
      <c r="BL90" s="102"/>
      <c r="BM90" s="99" t="b">
        <f t="shared" si="7"/>
        <v>0</v>
      </c>
      <c r="BN90" s="72"/>
      <c r="BO90" s="101" t="b">
        <f t="shared" si="8"/>
        <v>0</v>
      </c>
      <c r="BP90" s="68"/>
      <c r="BQ90" s="99" t="b">
        <f t="shared" si="9"/>
        <v>0</v>
      </c>
      <c r="BR90" s="68"/>
      <c r="BS90" s="99" t="b">
        <f t="shared" si="10"/>
        <v>0</v>
      </c>
      <c r="BT90" s="119">
        <f t="shared" si="11"/>
        <v>0</v>
      </c>
      <c r="BU90" s="73" t="str">
        <f t="shared" si="12"/>
        <v>RIESGO ACEPTABLE</v>
      </c>
      <c r="BV90" s="97" t="b">
        <f t="shared" si="13"/>
        <v>0</v>
      </c>
      <c r="BW90" s="95"/>
      <c r="BX90" s="158"/>
      <c r="BY90" s="156"/>
      <c r="BZ90" s="156"/>
      <c r="CA90" s="156"/>
      <c r="CB90" s="156"/>
      <c r="CC90" s="156"/>
      <c r="CD90" s="156"/>
      <c r="CE90" s="156"/>
      <c r="CF90" s="159"/>
      <c r="CG90" s="169"/>
      <c r="CH90" s="163"/>
      <c r="CI90" s="163"/>
      <c r="CJ90" s="163"/>
      <c r="CK90" s="163"/>
      <c r="CL90" s="164"/>
      <c r="CM90" s="163"/>
      <c r="CN90" s="163"/>
      <c r="CO90" s="163"/>
      <c r="CP90" s="170"/>
      <c r="CQ90" s="169"/>
      <c r="CR90" s="208"/>
      <c r="CS90" s="180"/>
      <c r="CT90" s="74"/>
      <c r="CU90" s="194"/>
      <c r="CV90" s="74"/>
      <c r="CW90" s="103"/>
      <c r="CX90" s="49"/>
      <c r="CY90" s="49"/>
    </row>
    <row r="91" spans="1:103" ht="16.5" thickBot="1" x14ac:dyDescent="0.3">
      <c r="A91" s="49"/>
      <c r="B91" s="186">
        <v>79</v>
      </c>
      <c r="C91" s="69" t="s">
        <v>399</v>
      </c>
      <c r="D91" s="70" t="s">
        <v>392</v>
      </c>
      <c r="E91" s="81" t="s">
        <v>122</v>
      </c>
      <c r="F91" s="80"/>
      <c r="G91" s="68"/>
      <c r="H91" s="81"/>
      <c r="I91" s="87"/>
      <c r="J91" s="71"/>
      <c r="K91" s="71"/>
      <c r="L91" s="71"/>
      <c r="M91" s="71"/>
      <c r="N91" s="88"/>
      <c r="O91" s="87"/>
      <c r="P91" s="71"/>
      <c r="Q91" s="71"/>
      <c r="R91" s="88"/>
      <c r="S91" s="125"/>
      <c r="T91" s="126"/>
      <c r="U91" s="126"/>
      <c r="V91" s="126"/>
      <c r="W91" s="126"/>
      <c r="X91" s="126"/>
      <c r="Y91" s="128"/>
      <c r="Z91" s="136"/>
      <c r="AA91" s="128"/>
      <c r="AB91" s="138"/>
      <c r="AC91" s="127"/>
      <c r="AD91" s="127"/>
      <c r="AE91" s="127"/>
      <c r="AF91" s="127"/>
      <c r="AG91" s="139"/>
      <c r="AH91" s="143"/>
      <c r="AI91" s="67"/>
      <c r="AJ91" s="67"/>
      <c r="AK91" s="144"/>
      <c r="AL91" s="201"/>
      <c r="AM91" s="203"/>
      <c r="AN91" s="67"/>
      <c r="AO91" s="67"/>
      <c r="AP91" s="144"/>
      <c r="AQ91" s="143"/>
      <c r="AR91" s="67"/>
      <c r="AS91" s="67"/>
      <c r="AT91" s="67"/>
      <c r="AU91" s="67"/>
      <c r="AV91" s="67"/>
      <c r="AW91" s="67"/>
      <c r="AX91" s="144"/>
      <c r="AY91" s="138"/>
      <c r="AZ91" s="150"/>
      <c r="BA91" s="150"/>
      <c r="BB91" s="150"/>
      <c r="BC91" s="150"/>
      <c r="BD91" s="150"/>
      <c r="BE91" s="150"/>
      <c r="BF91" s="150"/>
      <c r="BG91" s="150"/>
      <c r="BH91" s="150"/>
      <c r="BI91" s="127"/>
      <c r="BJ91" s="127"/>
      <c r="BK91" s="139"/>
      <c r="BL91" s="102"/>
      <c r="BM91" s="99" t="b">
        <f t="shared" si="7"/>
        <v>0</v>
      </c>
      <c r="BN91" s="72"/>
      <c r="BO91" s="101" t="b">
        <f t="shared" si="8"/>
        <v>0</v>
      </c>
      <c r="BP91" s="68"/>
      <c r="BQ91" s="99" t="b">
        <f t="shared" si="9"/>
        <v>0</v>
      </c>
      <c r="BR91" s="68"/>
      <c r="BS91" s="99" t="b">
        <f t="shared" si="10"/>
        <v>0</v>
      </c>
      <c r="BT91" s="119">
        <f t="shared" si="11"/>
        <v>0</v>
      </c>
      <c r="BU91" s="73" t="str">
        <f t="shared" si="12"/>
        <v>RIESGO ACEPTABLE</v>
      </c>
      <c r="BV91" s="97" t="b">
        <f t="shared" si="13"/>
        <v>0</v>
      </c>
      <c r="BW91" s="95"/>
      <c r="BX91" s="158"/>
      <c r="BY91" s="156"/>
      <c r="BZ91" s="156"/>
      <c r="CA91" s="156"/>
      <c r="CB91" s="156"/>
      <c r="CC91" s="156"/>
      <c r="CD91" s="156"/>
      <c r="CE91" s="156"/>
      <c r="CF91" s="159"/>
      <c r="CG91" s="169"/>
      <c r="CH91" s="163"/>
      <c r="CI91" s="163"/>
      <c r="CJ91" s="163"/>
      <c r="CK91" s="163"/>
      <c r="CL91" s="164"/>
      <c r="CM91" s="163"/>
      <c r="CN91" s="163"/>
      <c r="CO91" s="163"/>
      <c r="CP91" s="170"/>
      <c r="CQ91" s="169"/>
      <c r="CR91" s="208"/>
      <c r="CS91" s="180"/>
      <c r="CT91" s="74"/>
      <c r="CU91" s="194"/>
      <c r="CV91" s="74"/>
      <c r="CW91" s="103"/>
      <c r="CX91" s="49"/>
      <c r="CY91" s="49"/>
    </row>
    <row r="92" spans="1:103" ht="16.5" thickBot="1" x14ac:dyDescent="0.3">
      <c r="A92" s="49"/>
      <c r="B92" s="186">
        <v>80</v>
      </c>
      <c r="C92" s="69" t="s">
        <v>400</v>
      </c>
      <c r="D92" s="70" t="s">
        <v>401</v>
      </c>
      <c r="E92" s="81" t="s">
        <v>122</v>
      </c>
      <c r="F92" s="80"/>
      <c r="G92" s="68"/>
      <c r="H92" s="81"/>
      <c r="I92" s="87"/>
      <c r="J92" s="71"/>
      <c r="K92" s="71"/>
      <c r="L92" s="71"/>
      <c r="M92" s="71"/>
      <c r="N92" s="88"/>
      <c r="O92" s="87"/>
      <c r="P92" s="71"/>
      <c r="Q92" s="71"/>
      <c r="R92" s="88"/>
      <c r="S92" s="125"/>
      <c r="T92" s="126"/>
      <c r="U92" s="126"/>
      <c r="V92" s="126"/>
      <c r="W92" s="126"/>
      <c r="X92" s="126"/>
      <c r="Y92" s="128"/>
      <c r="Z92" s="136"/>
      <c r="AA92" s="128"/>
      <c r="AB92" s="138"/>
      <c r="AC92" s="127"/>
      <c r="AD92" s="127"/>
      <c r="AE92" s="127"/>
      <c r="AF92" s="127"/>
      <c r="AG92" s="139"/>
      <c r="AH92" s="143"/>
      <c r="AI92" s="67"/>
      <c r="AJ92" s="67"/>
      <c r="AK92" s="144"/>
      <c r="AL92" s="201"/>
      <c r="AM92" s="203"/>
      <c r="AN92" s="67"/>
      <c r="AO92" s="67"/>
      <c r="AP92" s="144"/>
      <c r="AQ92" s="143"/>
      <c r="AR92" s="67"/>
      <c r="AS92" s="67"/>
      <c r="AT92" s="67"/>
      <c r="AU92" s="67"/>
      <c r="AV92" s="67"/>
      <c r="AW92" s="67"/>
      <c r="AX92" s="144"/>
      <c r="AY92" s="138"/>
      <c r="AZ92" s="150"/>
      <c r="BA92" s="150"/>
      <c r="BB92" s="150"/>
      <c r="BC92" s="150"/>
      <c r="BD92" s="150"/>
      <c r="BE92" s="150"/>
      <c r="BF92" s="150"/>
      <c r="BG92" s="150"/>
      <c r="BH92" s="150"/>
      <c r="BI92" s="127"/>
      <c r="BJ92" s="127"/>
      <c r="BK92" s="139"/>
      <c r="BL92" s="102"/>
      <c r="BM92" s="99" t="b">
        <f t="shared" si="7"/>
        <v>0</v>
      </c>
      <c r="BN92" s="72"/>
      <c r="BO92" s="101" t="b">
        <f t="shared" si="8"/>
        <v>0</v>
      </c>
      <c r="BP92" s="68"/>
      <c r="BQ92" s="99" t="b">
        <f t="shared" si="9"/>
        <v>0</v>
      </c>
      <c r="BR92" s="68"/>
      <c r="BS92" s="99" t="b">
        <f t="shared" si="10"/>
        <v>0</v>
      </c>
      <c r="BT92" s="119">
        <f t="shared" si="11"/>
        <v>0</v>
      </c>
      <c r="BU92" s="73" t="str">
        <f t="shared" si="12"/>
        <v>RIESGO ACEPTABLE</v>
      </c>
      <c r="BV92" s="97" t="b">
        <f t="shared" si="13"/>
        <v>0</v>
      </c>
      <c r="BW92" s="95"/>
      <c r="BX92" s="158"/>
      <c r="BY92" s="156"/>
      <c r="BZ92" s="156"/>
      <c r="CA92" s="156"/>
      <c r="CB92" s="156"/>
      <c r="CC92" s="156"/>
      <c r="CD92" s="156"/>
      <c r="CE92" s="156"/>
      <c r="CF92" s="159"/>
      <c r="CG92" s="169"/>
      <c r="CH92" s="163"/>
      <c r="CI92" s="163"/>
      <c r="CJ92" s="163"/>
      <c r="CK92" s="163"/>
      <c r="CL92" s="164"/>
      <c r="CM92" s="163"/>
      <c r="CN92" s="163"/>
      <c r="CO92" s="163"/>
      <c r="CP92" s="170"/>
      <c r="CQ92" s="169"/>
      <c r="CR92" s="208"/>
      <c r="CS92" s="180"/>
      <c r="CT92" s="74"/>
      <c r="CU92" s="194"/>
      <c r="CV92" s="74"/>
      <c r="CW92" s="103"/>
      <c r="CX92" s="49"/>
      <c r="CY92" s="49"/>
    </row>
    <row r="93" spans="1:103" ht="16.5" thickBot="1" x14ac:dyDescent="0.3">
      <c r="A93" s="49"/>
      <c r="B93" s="186">
        <v>81</v>
      </c>
      <c r="C93" s="69" t="s">
        <v>402</v>
      </c>
      <c r="D93" s="70" t="s">
        <v>403</v>
      </c>
      <c r="E93" s="81" t="s">
        <v>122</v>
      </c>
      <c r="F93" s="80"/>
      <c r="G93" s="68"/>
      <c r="H93" s="81"/>
      <c r="I93" s="87"/>
      <c r="J93" s="71"/>
      <c r="K93" s="71"/>
      <c r="L93" s="71"/>
      <c r="M93" s="71"/>
      <c r="N93" s="88"/>
      <c r="O93" s="87"/>
      <c r="P93" s="71"/>
      <c r="Q93" s="71"/>
      <c r="R93" s="88"/>
      <c r="S93" s="125"/>
      <c r="T93" s="126"/>
      <c r="U93" s="126"/>
      <c r="V93" s="126"/>
      <c r="W93" s="126"/>
      <c r="X93" s="126"/>
      <c r="Y93" s="128"/>
      <c r="Z93" s="136"/>
      <c r="AA93" s="128"/>
      <c r="AB93" s="138"/>
      <c r="AC93" s="127"/>
      <c r="AD93" s="127"/>
      <c r="AE93" s="127"/>
      <c r="AF93" s="127"/>
      <c r="AG93" s="139"/>
      <c r="AH93" s="143"/>
      <c r="AI93" s="67"/>
      <c r="AJ93" s="67"/>
      <c r="AK93" s="144"/>
      <c r="AL93" s="201"/>
      <c r="AM93" s="203"/>
      <c r="AN93" s="67"/>
      <c r="AO93" s="67"/>
      <c r="AP93" s="144"/>
      <c r="AQ93" s="143"/>
      <c r="AR93" s="67"/>
      <c r="AS93" s="67"/>
      <c r="AT93" s="67"/>
      <c r="AU93" s="67"/>
      <c r="AV93" s="67"/>
      <c r="AW93" s="67"/>
      <c r="AX93" s="144"/>
      <c r="AY93" s="138"/>
      <c r="AZ93" s="150"/>
      <c r="BA93" s="150"/>
      <c r="BB93" s="150"/>
      <c r="BC93" s="150"/>
      <c r="BD93" s="150"/>
      <c r="BE93" s="150"/>
      <c r="BF93" s="150"/>
      <c r="BG93" s="150"/>
      <c r="BH93" s="150"/>
      <c r="BI93" s="127"/>
      <c r="BJ93" s="127"/>
      <c r="BK93" s="139"/>
      <c r="BL93" s="102"/>
      <c r="BM93" s="99" t="b">
        <f t="shared" si="7"/>
        <v>0</v>
      </c>
      <c r="BN93" s="72"/>
      <c r="BO93" s="101" t="b">
        <f t="shared" si="8"/>
        <v>0</v>
      </c>
      <c r="BP93" s="68"/>
      <c r="BQ93" s="99" t="b">
        <f t="shared" si="9"/>
        <v>0</v>
      </c>
      <c r="BR93" s="68"/>
      <c r="BS93" s="99" t="b">
        <f t="shared" si="10"/>
        <v>0</v>
      </c>
      <c r="BT93" s="119">
        <f t="shared" si="11"/>
        <v>0</v>
      </c>
      <c r="BU93" s="73" t="str">
        <f t="shared" si="12"/>
        <v>RIESGO ACEPTABLE</v>
      </c>
      <c r="BV93" s="97" t="b">
        <f t="shared" si="13"/>
        <v>0</v>
      </c>
      <c r="BW93" s="95"/>
      <c r="BX93" s="158"/>
      <c r="BY93" s="156"/>
      <c r="BZ93" s="156"/>
      <c r="CA93" s="156"/>
      <c r="CB93" s="156"/>
      <c r="CC93" s="156"/>
      <c r="CD93" s="156"/>
      <c r="CE93" s="156"/>
      <c r="CF93" s="159"/>
      <c r="CG93" s="169"/>
      <c r="CH93" s="163"/>
      <c r="CI93" s="163"/>
      <c r="CJ93" s="163"/>
      <c r="CK93" s="163"/>
      <c r="CL93" s="164"/>
      <c r="CM93" s="163"/>
      <c r="CN93" s="163"/>
      <c r="CO93" s="163"/>
      <c r="CP93" s="170"/>
      <c r="CQ93" s="169"/>
      <c r="CR93" s="208"/>
      <c r="CS93" s="180"/>
      <c r="CT93" s="74"/>
      <c r="CU93" s="194"/>
      <c r="CV93" s="74"/>
      <c r="CW93" s="103"/>
      <c r="CX93" s="49"/>
      <c r="CY93" s="49"/>
    </row>
    <row r="94" spans="1:103" ht="16.5" thickBot="1" x14ac:dyDescent="0.3">
      <c r="A94" s="49"/>
      <c r="B94" s="186">
        <v>82</v>
      </c>
      <c r="C94" s="69" t="s">
        <v>404</v>
      </c>
      <c r="D94" s="70" t="s">
        <v>392</v>
      </c>
      <c r="E94" s="81" t="s">
        <v>122</v>
      </c>
      <c r="F94" s="80"/>
      <c r="G94" s="68"/>
      <c r="H94" s="81"/>
      <c r="I94" s="87"/>
      <c r="J94" s="71"/>
      <c r="K94" s="71"/>
      <c r="L94" s="71"/>
      <c r="M94" s="71"/>
      <c r="N94" s="88"/>
      <c r="O94" s="87"/>
      <c r="P94" s="71"/>
      <c r="Q94" s="71"/>
      <c r="R94" s="88"/>
      <c r="S94" s="125"/>
      <c r="T94" s="126"/>
      <c r="U94" s="126"/>
      <c r="V94" s="126"/>
      <c r="W94" s="126"/>
      <c r="X94" s="126"/>
      <c r="Y94" s="128"/>
      <c r="Z94" s="136"/>
      <c r="AA94" s="128"/>
      <c r="AB94" s="138"/>
      <c r="AC94" s="127"/>
      <c r="AD94" s="127"/>
      <c r="AE94" s="127"/>
      <c r="AF94" s="127"/>
      <c r="AG94" s="139"/>
      <c r="AH94" s="143"/>
      <c r="AI94" s="67"/>
      <c r="AJ94" s="67"/>
      <c r="AK94" s="144"/>
      <c r="AL94" s="201"/>
      <c r="AM94" s="203"/>
      <c r="AN94" s="67"/>
      <c r="AO94" s="67"/>
      <c r="AP94" s="144"/>
      <c r="AQ94" s="143"/>
      <c r="AR94" s="67"/>
      <c r="AS94" s="67"/>
      <c r="AT94" s="67"/>
      <c r="AU94" s="67"/>
      <c r="AV94" s="67"/>
      <c r="AW94" s="67"/>
      <c r="AX94" s="144"/>
      <c r="AY94" s="138"/>
      <c r="AZ94" s="150"/>
      <c r="BA94" s="150"/>
      <c r="BB94" s="150"/>
      <c r="BC94" s="150"/>
      <c r="BD94" s="150"/>
      <c r="BE94" s="150"/>
      <c r="BF94" s="150"/>
      <c r="BG94" s="150"/>
      <c r="BH94" s="150"/>
      <c r="BI94" s="127"/>
      <c r="BJ94" s="127"/>
      <c r="BK94" s="139"/>
      <c r="BL94" s="102"/>
      <c r="BM94" s="99" t="b">
        <f t="shared" si="7"/>
        <v>0</v>
      </c>
      <c r="BN94" s="72"/>
      <c r="BO94" s="101" t="b">
        <f t="shared" si="8"/>
        <v>0</v>
      </c>
      <c r="BP94" s="68"/>
      <c r="BQ94" s="99" t="b">
        <f t="shared" si="9"/>
        <v>0</v>
      </c>
      <c r="BR94" s="68"/>
      <c r="BS94" s="99" t="b">
        <f t="shared" si="10"/>
        <v>0</v>
      </c>
      <c r="BT94" s="119">
        <f t="shared" si="11"/>
        <v>0</v>
      </c>
      <c r="BU94" s="73" t="str">
        <f t="shared" si="12"/>
        <v>RIESGO ACEPTABLE</v>
      </c>
      <c r="BV94" s="97" t="b">
        <f t="shared" si="13"/>
        <v>0</v>
      </c>
      <c r="BW94" s="95"/>
      <c r="BX94" s="158"/>
      <c r="BY94" s="156"/>
      <c r="BZ94" s="156"/>
      <c r="CA94" s="156"/>
      <c r="CB94" s="156"/>
      <c r="CC94" s="156"/>
      <c r="CD94" s="156"/>
      <c r="CE94" s="156"/>
      <c r="CF94" s="159"/>
      <c r="CG94" s="169"/>
      <c r="CH94" s="163"/>
      <c r="CI94" s="163"/>
      <c r="CJ94" s="163"/>
      <c r="CK94" s="163"/>
      <c r="CL94" s="164"/>
      <c r="CM94" s="163"/>
      <c r="CN94" s="163"/>
      <c r="CO94" s="163"/>
      <c r="CP94" s="170"/>
      <c r="CQ94" s="169"/>
      <c r="CR94" s="208"/>
      <c r="CS94" s="180"/>
      <c r="CT94" s="74"/>
      <c r="CU94" s="194"/>
      <c r="CV94" s="74"/>
      <c r="CW94" s="103"/>
      <c r="CX94" s="49"/>
      <c r="CY94" s="49"/>
    </row>
    <row r="95" spans="1:103" ht="16.5" thickBot="1" x14ac:dyDescent="0.3">
      <c r="A95" s="49"/>
      <c r="B95" s="186">
        <v>83</v>
      </c>
      <c r="C95" s="69" t="s">
        <v>405</v>
      </c>
      <c r="D95" s="70" t="s">
        <v>406</v>
      </c>
      <c r="E95" s="81" t="s">
        <v>122</v>
      </c>
      <c r="F95" s="80"/>
      <c r="G95" s="68"/>
      <c r="H95" s="81"/>
      <c r="I95" s="87"/>
      <c r="J95" s="71"/>
      <c r="K95" s="71"/>
      <c r="L95" s="71"/>
      <c r="M95" s="71"/>
      <c r="N95" s="88"/>
      <c r="O95" s="87"/>
      <c r="P95" s="71"/>
      <c r="Q95" s="71"/>
      <c r="R95" s="88"/>
      <c r="S95" s="125"/>
      <c r="T95" s="126"/>
      <c r="U95" s="126"/>
      <c r="V95" s="126"/>
      <c r="W95" s="126"/>
      <c r="X95" s="126"/>
      <c r="Y95" s="128"/>
      <c r="Z95" s="136"/>
      <c r="AA95" s="128"/>
      <c r="AB95" s="138"/>
      <c r="AC95" s="127"/>
      <c r="AD95" s="127"/>
      <c r="AE95" s="127"/>
      <c r="AF95" s="127"/>
      <c r="AG95" s="139"/>
      <c r="AH95" s="143"/>
      <c r="AI95" s="67"/>
      <c r="AJ95" s="67"/>
      <c r="AK95" s="144"/>
      <c r="AL95" s="201"/>
      <c r="AM95" s="203"/>
      <c r="AN95" s="67"/>
      <c r="AO95" s="67"/>
      <c r="AP95" s="144"/>
      <c r="AQ95" s="143"/>
      <c r="AR95" s="67"/>
      <c r="AS95" s="67"/>
      <c r="AT95" s="67"/>
      <c r="AU95" s="67"/>
      <c r="AV95" s="67"/>
      <c r="AW95" s="67"/>
      <c r="AX95" s="144"/>
      <c r="AY95" s="138"/>
      <c r="AZ95" s="150"/>
      <c r="BA95" s="150"/>
      <c r="BB95" s="150"/>
      <c r="BC95" s="150"/>
      <c r="BD95" s="150"/>
      <c r="BE95" s="150"/>
      <c r="BF95" s="150"/>
      <c r="BG95" s="150"/>
      <c r="BH95" s="150"/>
      <c r="BI95" s="127"/>
      <c r="BJ95" s="127"/>
      <c r="BK95" s="139"/>
      <c r="BL95" s="102"/>
      <c r="BM95" s="99" t="b">
        <f t="shared" si="7"/>
        <v>0</v>
      </c>
      <c r="BN95" s="72"/>
      <c r="BO95" s="101" t="b">
        <f t="shared" si="8"/>
        <v>0</v>
      </c>
      <c r="BP95" s="68"/>
      <c r="BQ95" s="99" t="b">
        <f t="shared" si="9"/>
        <v>0</v>
      </c>
      <c r="BR95" s="68"/>
      <c r="BS95" s="99" t="b">
        <f t="shared" si="10"/>
        <v>0</v>
      </c>
      <c r="BT95" s="119">
        <f t="shared" si="11"/>
        <v>0</v>
      </c>
      <c r="BU95" s="73" t="str">
        <f t="shared" si="12"/>
        <v>RIESGO ACEPTABLE</v>
      </c>
      <c r="BV95" s="97" t="b">
        <f t="shared" si="13"/>
        <v>0</v>
      </c>
      <c r="BW95" s="95"/>
      <c r="BX95" s="158"/>
      <c r="BY95" s="156"/>
      <c r="BZ95" s="156"/>
      <c r="CA95" s="156"/>
      <c r="CB95" s="156"/>
      <c r="CC95" s="156"/>
      <c r="CD95" s="156"/>
      <c r="CE95" s="156"/>
      <c r="CF95" s="159"/>
      <c r="CG95" s="169"/>
      <c r="CH95" s="163"/>
      <c r="CI95" s="163"/>
      <c r="CJ95" s="163"/>
      <c r="CK95" s="163"/>
      <c r="CL95" s="164"/>
      <c r="CM95" s="163"/>
      <c r="CN95" s="163"/>
      <c r="CO95" s="163"/>
      <c r="CP95" s="170"/>
      <c r="CQ95" s="169"/>
      <c r="CR95" s="208"/>
      <c r="CS95" s="180"/>
      <c r="CT95" s="74"/>
      <c r="CU95" s="194"/>
      <c r="CV95" s="74"/>
      <c r="CW95" s="103"/>
      <c r="CX95" s="49"/>
      <c r="CY95" s="49"/>
    </row>
    <row r="96" spans="1:103" ht="16.5" thickBot="1" x14ac:dyDescent="0.3">
      <c r="A96" s="49"/>
      <c r="B96" s="186">
        <v>84</v>
      </c>
      <c r="C96" s="69" t="s">
        <v>407</v>
      </c>
      <c r="D96" s="70" t="s">
        <v>408</v>
      </c>
      <c r="E96" s="81" t="s">
        <v>122</v>
      </c>
      <c r="F96" s="80"/>
      <c r="G96" s="68"/>
      <c r="H96" s="81"/>
      <c r="I96" s="87"/>
      <c r="J96" s="71"/>
      <c r="K96" s="71"/>
      <c r="L96" s="71"/>
      <c r="M96" s="71"/>
      <c r="N96" s="88"/>
      <c r="O96" s="87"/>
      <c r="P96" s="71"/>
      <c r="Q96" s="71"/>
      <c r="R96" s="88"/>
      <c r="S96" s="125"/>
      <c r="T96" s="126"/>
      <c r="U96" s="126"/>
      <c r="V96" s="126"/>
      <c r="W96" s="126"/>
      <c r="X96" s="126"/>
      <c r="Y96" s="128"/>
      <c r="Z96" s="136"/>
      <c r="AA96" s="128"/>
      <c r="AB96" s="138"/>
      <c r="AC96" s="127"/>
      <c r="AD96" s="127"/>
      <c r="AE96" s="127"/>
      <c r="AF96" s="127"/>
      <c r="AG96" s="139"/>
      <c r="AH96" s="143"/>
      <c r="AI96" s="67"/>
      <c r="AJ96" s="67"/>
      <c r="AK96" s="144"/>
      <c r="AL96" s="201"/>
      <c r="AM96" s="203"/>
      <c r="AN96" s="67"/>
      <c r="AO96" s="67"/>
      <c r="AP96" s="144"/>
      <c r="AQ96" s="143"/>
      <c r="AR96" s="67"/>
      <c r="AS96" s="67"/>
      <c r="AT96" s="67"/>
      <c r="AU96" s="67"/>
      <c r="AV96" s="67"/>
      <c r="AW96" s="67"/>
      <c r="AX96" s="144"/>
      <c r="AY96" s="138"/>
      <c r="AZ96" s="150"/>
      <c r="BA96" s="150"/>
      <c r="BB96" s="150"/>
      <c r="BC96" s="150"/>
      <c r="BD96" s="150"/>
      <c r="BE96" s="150"/>
      <c r="BF96" s="150"/>
      <c r="BG96" s="150"/>
      <c r="BH96" s="150"/>
      <c r="BI96" s="127"/>
      <c r="BJ96" s="127"/>
      <c r="BK96" s="139"/>
      <c r="BL96" s="102"/>
      <c r="BM96" s="99" t="b">
        <f t="shared" si="7"/>
        <v>0</v>
      </c>
      <c r="BN96" s="72"/>
      <c r="BO96" s="101" t="b">
        <f t="shared" si="8"/>
        <v>0</v>
      </c>
      <c r="BP96" s="68"/>
      <c r="BQ96" s="99" t="b">
        <f t="shared" si="9"/>
        <v>0</v>
      </c>
      <c r="BR96" s="68"/>
      <c r="BS96" s="99" t="b">
        <f t="shared" si="10"/>
        <v>0</v>
      </c>
      <c r="BT96" s="119">
        <f t="shared" si="11"/>
        <v>0</v>
      </c>
      <c r="BU96" s="73" t="str">
        <f t="shared" si="12"/>
        <v>RIESGO ACEPTABLE</v>
      </c>
      <c r="BV96" s="97" t="b">
        <f t="shared" si="13"/>
        <v>0</v>
      </c>
      <c r="BW96" s="95"/>
      <c r="BX96" s="158"/>
      <c r="BY96" s="156"/>
      <c r="BZ96" s="156"/>
      <c r="CA96" s="156"/>
      <c r="CB96" s="156"/>
      <c r="CC96" s="156"/>
      <c r="CD96" s="156"/>
      <c r="CE96" s="156"/>
      <c r="CF96" s="159"/>
      <c r="CG96" s="169"/>
      <c r="CH96" s="163"/>
      <c r="CI96" s="163"/>
      <c r="CJ96" s="163"/>
      <c r="CK96" s="163"/>
      <c r="CL96" s="164"/>
      <c r="CM96" s="163"/>
      <c r="CN96" s="163"/>
      <c r="CO96" s="163"/>
      <c r="CP96" s="170"/>
      <c r="CQ96" s="169"/>
      <c r="CR96" s="208"/>
      <c r="CS96" s="180"/>
      <c r="CT96" s="74"/>
      <c r="CU96" s="194"/>
      <c r="CV96" s="74"/>
      <c r="CW96" s="103"/>
      <c r="CX96" s="49"/>
      <c r="CY96" s="49"/>
    </row>
    <row r="97" spans="1:103" ht="16.5" thickBot="1" x14ac:dyDescent="0.3">
      <c r="A97" s="49"/>
      <c r="B97" s="186">
        <v>85</v>
      </c>
      <c r="C97" s="69" t="s">
        <v>409</v>
      </c>
      <c r="D97" s="70" t="s">
        <v>385</v>
      </c>
      <c r="E97" s="81" t="s">
        <v>122</v>
      </c>
      <c r="F97" s="80"/>
      <c r="G97" s="68"/>
      <c r="H97" s="81"/>
      <c r="I97" s="87"/>
      <c r="J97" s="71"/>
      <c r="K97" s="71"/>
      <c r="L97" s="71"/>
      <c r="M97" s="71"/>
      <c r="N97" s="88"/>
      <c r="O97" s="87"/>
      <c r="P97" s="71"/>
      <c r="Q97" s="71"/>
      <c r="R97" s="88"/>
      <c r="S97" s="125"/>
      <c r="T97" s="126"/>
      <c r="U97" s="126"/>
      <c r="V97" s="126"/>
      <c r="W97" s="126"/>
      <c r="X97" s="126"/>
      <c r="Y97" s="128"/>
      <c r="Z97" s="136"/>
      <c r="AA97" s="128"/>
      <c r="AB97" s="138"/>
      <c r="AC97" s="127"/>
      <c r="AD97" s="127"/>
      <c r="AE97" s="127"/>
      <c r="AF97" s="127"/>
      <c r="AG97" s="139"/>
      <c r="AH97" s="143"/>
      <c r="AI97" s="67"/>
      <c r="AJ97" s="67"/>
      <c r="AK97" s="144"/>
      <c r="AL97" s="201"/>
      <c r="AM97" s="203"/>
      <c r="AN97" s="67"/>
      <c r="AO97" s="67"/>
      <c r="AP97" s="144"/>
      <c r="AQ97" s="143"/>
      <c r="AR97" s="67"/>
      <c r="AS97" s="67"/>
      <c r="AT97" s="67"/>
      <c r="AU97" s="67"/>
      <c r="AV97" s="67"/>
      <c r="AW97" s="67"/>
      <c r="AX97" s="144"/>
      <c r="AY97" s="138"/>
      <c r="AZ97" s="150"/>
      <c r="BA97" s="150"/>
      <c r="BB97" s="150"/>
      <c r="BC97" s="150"/>
      <c r="BD97" s="150"/>
      <c r="BE97" s="150"/>
      <c r="BF97" s="150"/>
      <c r="BG97" s="150"/>
      <c r="BH97" s="150"/>
      <c r="BI97" s="127"/>
      <c r="BJ97" s="127"/>
      <c r="BK97" s="139"/>
      <c r="BL97" s="102"/>
      <c r="BM97" s="99" t="b">
        <f t="shared" si="7"/>
        <v>0</v>
      </c>
      <c r="BN97" s="72"/>
      <c r="BO97" s="101" t="b">
        <f t="shared" si="8"/>
        <v>0</v>
      </c>
      <c r="BP97" s="68"/>
      <c r="BQ97" s="99" t="b">
        <f t="shared" si="9"/>
        <v>0</v>
      </c>
      <c r="BR97" s="68"/>
      <c r="BS97" s="99" t="b">
        <f t="shared" si="10"/>
        <v>0</v>
      </c>
      <c r="BT97" s="119">
        <f t="shared" si="11"/>
        <v>0</v>
      </c>
      <c r="BU97" s="73" t="str">
        <f t="shared" si="12"/>
        <v>RIESGO ACEPTABLE</v>
      </c>
      <c r="BV97" s="97" t="b">
        <f t="shared" si="13"/>
        <v>0</v>
      </c>
      <c r="BW97" s="95"/>
      <c r="BX97" s="158"/>
      <c r="BY97" s="156"/>
      <c r="BZ97" s="156"/>
      <c r="CA97" s="156"/>
      <c r="CB97" s="156"/>
      <c r="CC97" s="156"/>
      <c r="CD97" s="156"/>
      <c r="CE97" s="156"/>
      <c r="CF97" s="159"/>
      <c r="CG97" s="169"/>
      <c r="CH97" s="163"/>
      <c r="CI97" s="163"/>
      <c r="CJ97" s="163"/>
      <c r="CK97" s="163"/>
      <c r="CL97" s="164"/>
      <c r="CM97" s="163"/>
      <c r="CN97" s="163"/>
      <c r="CO97" s="163"/>
      <c r="CP97" s="170"/>
      <c r="CQ97" s="169"/>
      <c r="CR97" s="208"/>
      <c r="CS97" s="180"/>
      <c r="CT97" s="74"/>
      <c r="CU97" s="194"/>
      <c r="CV97" s="74"/>
      <c r="CW97" s="103"/>
      <c r="CX97" s="49"/>
      <c r="CY97" s="49"/>
    </row>
    <row r="98" spans="1:103" ht="16.5" thickBot="1" x14ac:dyDescent="0.3">
      <c r="A98" s="49"/>
      <c r="B98" s="186">
        <v>86</v>
      </c>
      <c r="C98" s="69" t="s">
        <v>410</v>
      </c>
      <c r="D98" s="70" t="s">
        <v>411</v>
      </c>
      <c r="E98" s="81" t="s">
        <v>122</v>
      </c>
      <c r="F98" s="80"/>
      <c r="G98" s="68"/>
      <c r="H98" s="81"/>
      <c r="I98" s="87"/>
      <c r="J98" s="71"/>
      <c r="K98" s="71"/>
      <c r="L98" s="71"/>
      <c r="M98" s="71"/>
      <c r="N98" s="88"/>
      <c r="O98" s="87"/>
      <c r="P98" s="71"/>
      <c r="Q98" s="71"/>
      <c r="R98" s="88"/>
      <c r="S98" s="125"/>
      <c r="T98" s="126"/>
      <c r="U98" s="126"/>
      <c r="V98" s="126"/>
      <c r="W98" s="126"/>
      <c r="X98" s="126"/>
      <c r="Y98" s="128"/>
      <c r="Z98" s="136"/>
      <c r="AA98" s="128"/>
      <c r="AB98" s="138"/>
      <c r="AC98" s="127"/>
      <c r="AD98" s="127"/>
      <c r="AE98" s="127"/>
      <c r="AF98" s="127"/>
      <c r="AG98" s="139"/>
      <c r="AH98" s="143"/>
      <c r="AI98" s="67"/>
      <c r="AJ98" s="67"/>
      <c r="AK98" s="144"/>
      <c r="AL98" s="201"/>
      <c r="AM98" s="203"/>
      <c r="AN98" s="67"/>
      <c r="AO98" s="67"/>
      <c r="AP98" s="144"/>
      <c r="AQ98" s="143"/>
      <c r="AR98" s="67"/>
      <c r="AS98" s="67"/>
      <c r="AT98" s="67"/>
      <c r="AU98" s="67"/>
      <c r="AV98" s="67"/>
      <c r="AW98" s="67"/>
      <c r="AX98" s="144"/>
      <c r="AY98" s="138"/>
      <c r="AZ98" s="150"/>
      <c r="BA98" s="150"/>
      <c r="BB98" s="150"/>
      <c r="BC98" s="150"/>
      <c r="BD98" s="150"/>
      <c r="BE98" s="150"/>
      <c r="BF98" s="150"/>
      <c r="BG98" s="150"/>
      <c r="BH98" s="150"/>
      <c r="BI98" s="127"/>
      <c r="BJ98" s="127"/>
      <c r="BK98" s="139"/>
      <c r="BL98" s="102"/>
      <c r="BM98" s="99" t="b">
        <f t="shared" si="7"/>
        <v>0</v>
      </c>
      <c r="BN98" s="72"/>
      <c r="BO98" s="101" t="b">
        <f t="shared" si="8"/>
        <v>0</v>
      </c>
      <c r="BP98" s="68"/>
      <c r="BQ98" s="99" t="b">
        <f t="shared" si="9"/>
        <v>0</v>
      </c>
      <c r="BR98" s="68"/>
      <c r="BS98" s="99" t="b">
        <f t="shared" si="10"/>
        <v>0</v>
      </c>
      <c r="BT98" s="119">
        <f t="shared" si="11"/>
        <v>0</v>
      </c>
      <c r="BU98" s="73" t="str">
        <f t="shared" si="12"/>
        <v>RIESGO ACEPTABLE</v>
      </c>
      <c r="BV98" s="97" t="b">
        <f t="shared" si="13"/>
        <v>0</v>
      </c>
      <c r="BW98" s="95"/>
      <c r="BX98" s="158"/>
      <c r="BY98" s="156"/>
      <c r="BZ98" s="156"/>
      <c r="CA98" s="156"/>
      <c r="CB98" s="156"/>
      <c r="CC98" s="156"/>
      <c r="CD98" s="156"/>
      <c r="CE98" s="156"/>
      <c r="CF98" s="159"/>
      <c r="CG98" s="169"/>
      <c r="CH98" s="163"/>
      <c r="CI98" s="163"/>
      <c r="CJ98" s="163"/>
      <c r="CK98" s="163"/>
      <c r="CL98" s="164"/>
      <c r="CM98" s="163"/>
      <c r="CN98" s="163"/>
      <c r="CO98" s="163"/>
      <c r="CP98" s="170"/>
      <c r="CQ98" s="169"/>
      <c r="CR98" s="208"/>
      <c r="CS98" s="180"/>
      <c r="CT98" s="74"/>
      <c r="CU98" s="194"/>
      <c r="CV98" s="74"/>
      <c r="CW98" s="103"/>
      <c r="CX98" s="49"/>
      <c r="CY98" s="49"/>
    </row>
    <row r="99" spans="1:103" ht="16.5" thickBot="1" x14ac:dyDescent="0.3">
      <c r="A99" s="49"/>
      <c r="B99" s="186">
        <v>87</v>
      </c>
      <c r="C99" s="69" t="s">
        <v>410</v>
      </c>
      <c r="D99" s="70" t="s">
        <v>411</v>
      </c>
      <c r="E99" s="81" t="s">
        <v>122</v>
      </c>
      <c r="F99" s="80"/>
      <c r="G99" s="68"/>
      <c r="H99" s="81"/>
      <c r="I99" s="87"/>
      <c r="J99" s="71"/>
      <c r="K99" s="71"/>
      <c r="L99" s="71"/>
      <c r="M99" s="71"/>
      <c r="N99" s="88"/>
      <c r="O99" s="87"/>
      <c r="P99" s="71"/>
      <c r="Q99" s="71"/>
      <c r="R99" s="88"/>
      <c r="S99" s="125"/>
      <c r="T99" s="126"/>
      <c r="U99" s="126"/>
      <c r="V99" s="126"/>
      <c r="W99" s="126"/>
      <c r="X99" s="126"/>
      <c r="Y99" s="128"/>
      <c r="Z99" s="136"/>
      <c r="AA99" s="128"/>
      <c r="AB99" s="138"/>
      <c r="AC99" s="127"/>
      <c r="AD99" s="127"/>
      <c r="AE99" s="127"/>
      <c r="AF99" s="127"/>
      <c r="AG99" s="139"/>
      <c r="AH99" s="143"/>
      <c r="AI99" s="67"/>
      <c r="AJ99" s="67"/>
      <c r="AK99" s="144"/>
      <c r="AL99" s="201"/>
      <c r="AM99" s="203"/>
      <c r="AN99" s="67"/>
      <c r="AO99" s="67"/>
      <c r="AP99" s="144"/>
      <c r="AQ99" s="143"/>
      <c r="AR99" s="67"/>
      <c r="AS99" s="67"/>
      <c r="AT99" s="67"/>
      <c r="AU99" s="67"/>
      <c r="AV99" s="67"/>
      <c r="AW99" s="67"/>
      <c r="AX99" s="144"/>
      <c r="AY99" s="138"/>
      <c r="AZ99" s="150"/>
      <c r="BA99" s="150"/>
      <c r="BB99" s="150"/>
      <c r="BC99" s="150"/>
      <c r="BD99" s="150"/>
      <c r="BE99" s="150"/>
      <c r="BF99" s="150"/>
      <c r="BG99" s="150"/>
      <c r="BH99" s="150"/>
      <c r="BI99" s="127"/>
      <c r="BJ99" s="127"/>
      <c r="BK99" s="139"/>
      <c r="BL99" s="102"/>
      <c r="BM99" s="99" t="b">
        <f t="shared" si="7"/>
        <v>0</v>
      </c>
      <c r="BN99" s="72"/>
      <c r="BO99" s="101" t="b">
        <f t="shared" si="8"/>
        <v>0</v>
      </c>
      <c r="BP99" s="68"/>
      <c r="BQ99" s="99" t="b">
        <f t="shared" si="9"/>
        <v>0</v>
      </c>
      <c r="BR99" s="68"/>
      <c r="BS99" s="99" t="b">
        <f t="shared" si="10"/>
        <v>0</v>
      </c>
      <c r="BT99" s="119">
        <f t="shared" si="11"/>
        <v>0</v>
      </c>
      <c r="BU99" s="73" t="str">
        <f t="shared" si="12"/>
        <v>RIESGO ACEPTABLE</v>
      </c>
      <c r="BV99" s="97" t="b">
        <f t="shared" si="13"/>
        <v>0</v>
      </c>
      <c r="BW99" s="95"/>
      <c r="BX99" s="158"/>
      <c r="BY99" s="156"/>
      <c r="BZ99" s="156"/>
      <c r="CA99" s="156"/>
      <c r="CB99" s="156"/>
      <c r="CC99" s="156"/>
      <c r="CD99" s="156"/>
      <c r="CE99" s="156"/>
      <c r="CF99" s="159"/>
      <c r="CG99" s="169"/>
      <c r="CH99" s="163"/>
      <c r="CI99" s="163"/>
      <c r="CJ99" s="163"/>
      <c r="CK99" s="163"/>
      <c r="CL99" s="164"/>
      <c r="CM99" s="163"/>
      <c r="CN99" s="163"/>
      <c r="CO99" s="163"/>
      <c r="CP99" s="170"/>
      <c r="CQ99" s="169"/>
      <c r="CR99" s="208"/>
      <c r="CS99" s="180"/>
      <c r="CT99" s="74"/>
      <c r="CU99" s="194"/>
      <c r="CV99" s="74"/>
      <c r="CW99" s="103"/>
      <c r="CX99" s="49"/>
      <c r="CY99" s="49"/>
    </row>
    <row r="100" spans="1:103" ht="16.5" thickBot="1" x14ac:dyDescent="0.3">
      <c r="A100" s="49"/>
      <c r="B100" s="186">
        <v>88</v>
      </c>
      <c r="C100" s="69" t="s">
        <v>412</v>
      </c>
      <c r="D100" s="70" t="s">
        <v>413</v>
      </c>
      <c r="E100" s="81" t="s">
        <v>122</v>
      </c>
      <c r="F100" s="80"/>
      <c r="G100" s="68"/>
      <c r="H100" s="81"/>
      <c r="I100" s="87"/>
      <c r="J100" s="71"/>
      <c r="K100" s="71"/>
      <c r="L100" s="71"/>
      <c r="M100" s="71"/>
      <c r="N100" s="88"/>
      <c r="O100" s="87"/>
      <c r="P100" s="71"/>
      <c r="Q100" s="71"/>
      <c r="R100" s="88"/>
      <c r="S100" s="125"/>
      <c r="T100" s="126"/>
      <c r="U100" s="126"/>
      <c r="V100" s="126"/>
      <c r="W100" s="126"/>
      <c r="X100" s="126"/>
      <c r="Y100" s="128"/>
      <c r="Z100" s="136"/>
      <c r="AA100" s="128"/>
      <c r="AB100" s="138"/>
      <c r="AC100" s="127"/>
      <c r="AD100" s="127"/>
      <c r="AE100" s="127"/>
      <c r="AF100" s="127"/>
      <c r="AG100" s="139"/>
      <c r="AH100" s="143"/>
      <c r="AI100" s="67"/>
      <c r="AJ100" s="67"/>
      <c r="AK100" s="144"/>
      <c r="AL100" s="201"/>
      <c r="AM100" s="203"/>
      <c r="AN100" s="67"/>
      <c r="AO100" s="67"/>
      <c r="AP100" s="144"/>
      <c r="AQ100" s="143"/>
      <c r="AR100" s="67"/>
      <c r="AS100" s="67"/>
      <c r="AT100" s="67"/>
      <c r="AU100" s="67"/>
      <c r="AV100" s="67"/>
      <c r="AW100" s="67"/>
      <c r="AX100" s="144"/>
      <c r="AY100" s="138"/>
      <c r="AZ100" s="150"/>
      <c r="BA100" s="150"/>
      <c r="BB100" s="150"/>
      <c r="BC100" s="150"/>
      <c r="BD100" s="150"/>
      <c r="BE100" s="150"/>
      <c r="BF100" s="150"/>
      <c r="BG100" s="150"/>
      <c r="BH100" s="150"/>
      <c r="BI100" s="127"/>
      <c r="BJ100" s="127"/>
      <c r="BK100" s="139"/>
      <c r="BL100" s="102"/>
      <c r="BM100" s="99" t="b">
        <f t="shared" si="7"/>
        <v>0</v>
      </c>
      <c r="BN100" s="72"/>
      <c r="BO100" s="101" t="b">
        <f t="shared" si="8"/>
        <v>0</v>
      </c>
      <c r="BP100" s="68"/>
      <c r="BQ100" s="99" t="b">
        <f t="shared" si="9"/>
        <v>0</v>
      </c>
      <c r="BR100" s="68"/>
      <c r="BS100" s="99" t="b">
        <f t="shared" si="10"/>
        <v>0</v>
      </c>
      <c r="BT100" s="119">
        <f t="shared" si="11"/>
        <v>0</v>
      </c>
      <c r="BU100" s="73" t="str">
        <f t="shared" si="12"/>
        <v>RIESGO ACEPTABLE</v>
      </c>
      <c r="BV100" s="97" t="b">
        <f t="shared" si="13"/>
        <v>0</v>
      </c>
      <c r="BW100" s="95"/>
      <c r="BX100" s="158"/>
      <c r="BY100" s="156"/>
      <c r="BZ100" s="156"/>
      <c r="CA100" s="156"/>
      <c r="CB100" s="156"/>
      <c r="CC100" s="156"/>
      <c r="CD100" s="156"/>
      <c r="CE100" s="156"/>
      <c r="CF100" s="159"/>
      <c r="CG100" s="169"/>
      <c r="CH100" s="163"/>
      <c r="CI100" s="163"/>
      <c r="CJ100" s="163"/>
      <c r="CK100" s="163"/>
      <c r="CL100" s="164"/>
      <c r="CM100" s="163"/>
      <c r="CN100" s="163"/>
      <c r="CO100" s="163"/>
      <c r="CP100" s="170"/>
      <c r="CQ100" s="169"/>
      <c r="CR100" s="208"/>
      <c r="CS100" s="180"/>
      <c r="CT100" s="74"/>
      <c r="CU100" s="194"/>
      <c r="CV100" s="74"/>
      <c r="CW100" s="103"/>
      <c r="CX100" s="49"/>
      <c r="CY100" s="49"/>
    </row>
    <row r="101" spans="1:103" ht="16.5" thickBot="1" x14ac:dyDescent="0.3">
      <c r="A101" s="49"/>
      <c r="B101" s="186">
        <v>89</v>
      </c>
      <c r="C101" s="69" t="s">
        <v>412</v>
      </c>
      <c r="D101" s="70" t="s">
        <v>413</v>
      </c>
      <c r="E101" s="81" t="s">
        <v>122</v>
      </c>
      <c r="F101" s="80"/>
      <c r="G101" s="68"/>
      <c r="H101" s="81"/>
      <c r="I101" s="87"/>
      <c r="J101" s="71"/>
      <c r="K101" s="71"/>
      <c r="L101" s="71"/>
      <c r="M101" s="71"/>
      <c r="N101" s="88"/>
      <c r="O101" s="87"/>
      <c r="P101" s="71"/>
      <c r="Q101" s="71"/>
      <c r="R101" s="88"/>
      <c r="S101" s="125"/>
      <c r="T101" s="126"/>
      <c r="U101" s="126"/>
      <c r="V101" s="126"/>
      <c r="W101" s="126"/>
      <c r="X101" s="126"/>
      <c r="Y101" s="128"/>
      <c r="Z101" s="136"/>
      <c r="AA101" s="128"/>
      <c r="AB101" s="138"/>
      <c r="AC101" s="127"/>
      <c r="AD101" s="127"/>
      <c r="AE101" s="127"/>
      <c r="AF101" s="127"/>
      <c r="AG101" s="139"/>
      <c r="AH101" s="143"/>
      <c r="AI101" s="67"/>
      <c r="AJ101" s="67"/>
      <c r="AK101" s="144"/>
      <c r="AL101" s="201"/>
      <c r="AM101" s="203"/>
      <c r="AN101" s="67"/>
      <c r="AO101" s="67"/>
      <c r="AP101" s="144"/>
      <c r="AQ101" s="143"/>
      <c r="AR101" s="67"/>
      <c r="AS101" s="67"/>
      <c r="AT101" s="67"/>
      <c r="AU101" s="67"/>
      <c r="AV101" s="67"/>
      <c r="AW101" s="67"/>
      <c r="AX101" s="144"/>
      <c r="AY101" s="138"/>
      <c r="AZ101" s="150"/>
      <c r="BA101" s="150"/>
      <c r="BB101" s="150"/>
      <c r="BC101" s="150"/>
      <c r="BD101" s="150"/>
      <c r="BE101" s="150"/>
      <c r="BF101" s="150"/>
      <c r="BG101" s="150"/>
      <c r="BH101" s="150"/>
      <c r="BI101" s="127"/>
      <c r="BJ101" s="127"/>
      <c r="BK101" s="139"/>
      <c r="BL101" s="102"/>
      <c r="BM101" s="99" t="b">
        <f t="shared" si="7"/>
        <v>0</v>
      </c>
      <c r="BN101" s="72"/>
      <c r="BO101" s="101" t="b">
        <f t="shared" si="8"/>
        <v>0</v>
      </c>
      <c r="BP101" s="68"/>
      <c r="BQ101" s="99" t="b">
        <f t="shared" si="9"/>
        <v>0</v>
      </c>
      <c r="BR101" s="68"/>
      <c r="BS101" s="99" t="b">
        <f t="shared" si="10"/>
        <v>0</v>
      </c>
      <c r="BT101" s="119">
        <f t="shared" si="11"/>
        <v>0</v>
      </c>
      <c r="BU101" s="73" t="str">
        <f t="shared" si="12"/>
        <v>RIESGO ACEPTABLE</v>
      </c>
      <c r="BV101" s="97" t="b">
        <f t="shared" si="13"/>
        <v>0</v>
      </c>
      <c r="BW101" s="95"/>
      <c r="BX101" s="158"/>
      <c r="BY101" s="156"/>
      <c r="BZ101" s="156"/>
      <c r="CA101" s="156"/>
      <c r="CB101" s="156"/>
      <c r="CC101" s="156"/>
      <c r="CD101" s="156"/>
      <c r="CE101" s="156"/>
      <c r="CF101" s="159"/>
      <c r="CG101" s="169"/>
      <c r="CH101" s="163"/>
      <c r="CI101" s="163"/>
      <c r="CJ101" s="163"/>
      <c r="CK101" s="163"/>
      <c r="CL101" s="164"/>
      <c r="CM101" s="163"/>
      <c r="CN101" s="163"/>
      <c r="CO101" s="163"/>
      <c r="CP101" s="170"/>
      <c r="CQ101" s="169"/>
      <c r="CR101" s="208"/>
      <c r="CS101" s="180"/>
      <c r="CT101" s="74"/>
      <c r="CU101" s="194"/>
      <c r="CV101" s="74"/>
      <c r="CW101" s="103"/>
      <c r="CX101" s="49"/>
      <c r="CY101" s="49"/>
    </row>
    <row r="102" spans="1:103" ht="16.5" thickBot="1" x14ac:dyDescent="0.3">
      <c r="A102" s="49"/>
      <c r="B102" s="186">
        <v>90</v>
      </c>
      <c r="C102" s="69" t="s">
        <v>412</v>
      </c>
      <c r="D102" s="70" t="s">
        <v>413</v>
      </c>
      <c r="E102" s="81" t="s">
        <v>122</v>
      </c>
      <c r="F102" s="80"/>
      <c r="G102" s="68"/>
      <c r="H102" s="81"/>
      <c r="I102" s="87"/>
      <c r="J102" s="71"/>
      <c r="K102" s="71"/>
      <c r="L102" s="71"/>
      <c r="M102" s="71"/>
      <c r="N102" s="88"/>
      <c r="O102" s="87"/>
      <c r="P102" s="71"/>
      <c r="Q102" s="71"/>
      <c r="R102" s="88"/>
      <c r="S102" s="125"/>
      <c r="T102" s="126"/>
      <c r="U102" s="126"/>
      <c r="V102" s="126"/>
      <c r="W102" s="126"/>
      <c r="X102" s="126"/>
      <c r="Y102" s="128"/>
      <c r="Z102" s="136"/>
      <c r="AA102" s="128"/>
      <c r="AB102" s="138"/>
      <c r="AC102" s="127"/>
      <c r="AD102" s="127"/>
      <c r="AE102" s="127"/>
      <c r="AF102" s="127"/>
      <c r="AG102" s="139"/>
      <c r="AH102" s="143"/>
      <c r="AI102" s="67"/>
      <c r="AJ102" s="67"/>
      <c r="AK102" s="144"/>
      <c r="AL102" s="201"/>
      <c r="AM102" s="203"/>
      <c r="AN102" s="67"/>
      <c r="AO102" s="67"/>
      <c r="AP102" s="144"/>
      <c r="AQ102" s="143"/>
      <c r="AR102" s="67"/>
      <c r="AS102" s="67"/>
      <c r="AT102" s="67"/>
      <c r="AU102" s="67"/>
      <c r="AV102" s="67"/>
      <c r="AW102" s="67"/>
      <c r="AX102" s="144"/>
      <c r="AY102" s="138"/>
      <c r="AZ102" s="150"/>
      <c r="BA102" s="150"/>
      <c r="BB102" s="150"/>
      <c r="BC102" s="150"/>
      <c r="BD102" s="150"/>
      <c r="BE102" s="150"/>
      <c r="BF102" s="150"/>
      <c r="BG102" s="150"/>
      <c r="BH102" s="150"/>
      <c r="BI102" s="127"/>
      <c r="BJ102" s="127"/>
      <c r="BK102" s="139"/>
      <c r="BL102" s="102"/>
      <c r="BM102" s="99" t="b">
        <f t="shared" si="7"/>
        <v>0</v>
      </c>
      <c r="BN102" s="72"/>
      <c r="BO102" s="101" t="b">
        <f t="shared" si="8"/>
        <v>0</v>
      </c>
      <c r="BP102" s="68"/>
      <c r="BQ102" s="99" t="b">
        <f t="shared" si="9"/>
        <v>0</v>
      </c>
      <c r="BR102" s="68"/>
      <c r="BS102" s="99" t="b">
        <f t="shared" si="10"/>
        <v>0</v>
      </c>
      <c r="BT102" s="119">
        <f t="shared" si="11"/>
        <v>0</v>
      </c>
      <c r="BU102" s="73" t="str">
        <f t="shared" si="12"/>
        <v>RIESGO ACEPTABLE</v>
      </c>
      <c r="BV102" s="97" t="b">
        <f t="shared" si="13"/>
        <v>0</v>
      </c>
      <c r="BW102" s="95"/>
      <c r="BX102" s="158"/>
      <c r="BY102" s="156"/>
      <c r="BZ102" s="156"/>
      <c r="CA102" s="156"/>
      <c r="CB102" s="156"/>
      <c r="CC102" s="156"/>
      <c r="CD102" s="156"/>
      <c r="CE102" s="156"/>
      <c r="CF102" s="159"/>
      <c r="CG102" s="169"/>
      <c r="CH102" s="163"/>
      <c r="CI102" s="163"/>
      <c r="CJ102" s="163"/>
      <c r="CK102" s="163"/>
      <c r="CL102" s="164"/>
      <c r="CM102" s="163"/>
      <c r="CN102" s="163"/>
      <c r="CO102" s="163"/>
      <c r="CP102" s="170"/>
      <c r="CQ102" s="169"/>
      <c r="CR102" s="208"/>
      <c r="CS102" s="180"/>
      <c r="CT102" s="74"/>
      <c r="CU102" s="194"/>
      <c r="CV102" s="74"/>
      <c r="CW102" s="103"/>
      <c r="CX102" s="49"/>
      <c r="CY102" s="49"/>
    </row>
    <row r="103" spans="1:103" ht="16.5" thickBot="1" x14ac:dyDescent="0.3">
      <c r="A103" s="49"/>
      <c r="B103" s="186">
        <v>91</v>
      </c>
      <c r="C103" s="69" t="s">
        <v>414</v>
      </c>
      <c r="D103" s="70" t="s">
        <v>415</v>
      </c>
      <c r="E103" s="81" t="s">
        <v>122</v>
      </c>
      <c r="F103" s="80"/>
      <c r="G103" s="68"/>
      <c r="H103" s="81"/>
      <c r="I103" s="87"/>
      <c r="J103" s="71"/>
      <c r="K103" s="71"/>
      <c r="L103" s="71"/>
      <c r="M103" s="71"/>
      <c r="N103" s="88"/>
      <c r="O103" s="87"/>
      <c r="P103" s="71"/>
      <c r="Q103" s="71"/>
      <c r="R103" s="88"/>
      <c r="S103" s="125"/>
      <c r="T103" s="126"/>
      <c r="U103" s="126"/>
      <c r="V103" s="126"/>
      <c r="W103" s="126"/>
      <c r="X103" s="126"/>
      <c r="Y103" s="128"/>
      <c r="Z103" s="136"/>
      <c r="AA103" s="128"/>
      <c r="AB103" s="138"/>
      <c r="AC103" s="127"/>
      <c r="AD103" s="127"/>
      <c r="AE103" s="127"/>
      <c r="AF103" s="127"/>
      <c r="AG103" s="139"/>
      <c r="AH103" s="143"/>
      <c r="AI103" s="67"/>
      <c r="AJ103" s="67"/>
      <c r="AK103" s="144"/>
      <c r="AL103" s="201"/>
      <c r="AM103" s="203"/>
      <c r="AN103" s="67"/>
      <c r="AO103" s="67"/>
      <c r="AP103" s="144"/>
      <c r="AQ103" s="143"/>
      <c r="AR103" s="67"/>
      <c r="AS103" s="67"/>
      <c r="AT103" s="67"/>
      <c r="AU103" s="67"/>
      <c r="AV103" s="67"/>
      <c r="AW103" s="67"/>
      <c r="AX103" s="144"/>
      <c r="AY103" s="138"/>
      <c r="AZ103" s="150"/>
      <c r="BA103" s="150"/>
      <c r="BB103" s="150"/>
      <c r="BC103" s="150"/>
      <c r="BD103" s="150"/>
      <c r="BE103" s="150"/>
      <c r="BF103" s="150"/>
      <c r="BG103" s="150"/>
      <c r="BH103" s="150"/>
      <c r="BI103" s="127"/>
      <c r="BJ103" s="127"/>
      <c r="BK103" s="139"/>
      <c r="BL103" s="102"/>
      <c r="BM103" s="99" t="b">
        <f t="shared" si="7"/>
        <v>0</v>
      </c>
      <c r="BN103" s="72"/>
      <c r="BO103" s="101" t="b">
        <f t="shared" si="8"/>
        <v>0</v>
      </c>
      <c r="BP103" s="68"/>
      <c r="BQ103" s="99" t="b">
        <f t="shared" si="9"/>
        <v>0</v>
      </c>
      <c r="BR103" s="68"/>
      <c r="BS103" s="99" t="b">
        <f t="shared" si="10"/>
        <v>0</v>
      </c>
      <c r="BT103" s="119">
        <f t="shared" si="11"/>
        <v>0</v>
      </c>
      <c r="BU103" s="73" t="str">
        <f t="shared" si="12"/>
        <v>RIESGO ACEPTABLE</v>
      </c>
      <c r="BV103" s="97" t="b">
        <f t="shared" si="13"/>
        <v>0</v>
      </c>
      <c r="BW103" s="95"/>
      <c r="BX103" s="158"/>
      <c r="BY103" s="156"/>
      <c r="BZ103" s="156"/>
      <c r="CA103" s="156"/>
      <c r="CB103" s="156"/>
      <c r="CC103" s="156"/>
      <c r="CD103" s="156"/>
      <c r="CE103" s="156"/>
      <c r="CF103" s="159"/>
      <c r="CG103" s="169"/>
      <c r="CH103" s="163"/>
      <c r="CI103" s="163"/>
      <c r="CJ103" s="163"/>
      <c r="CK103" s="163"/>
      <c r="CL103" s="164"/>
      <c r="CM103" s="163"/>
      <c r="CN103" s="163"/>
      <c r="CO103" s="163"/>
      <c r="CP103" s="170"/>
      <c r="CQ103" s="169"/>
      <c r="CR103" s="208"/>
      <c r="CS103" s="180"/>
      <c r="CT103" s="74"/>
      <c r="CU103" s="194"/>
      <c r="CV103" s="74"/>
      <c r="CW103" s="103"/>
      <c r="CX103" s="49"/>
      <c r="CY103" s="49"/>
    </row>
    <row r="104" spans="1:103" ht="16.5" thickBot="1" x14ac:dyDescent="0.3">
      <c r="A104" s="49"/>
      <c r="B104" s="186">
        <v>92</v>
      </c>
      <c r="C104" s="69" t="s">
        <v>416</v>
      </c>
      <c r="D104" s="70" t="s">
        <v>417</v>
      </c>
      <c r="E104" s="81" t="s">
        <v>122</v>
      </c>
      <c r="F104" s="80"/>
      <c r="G104" s="68"/>
      <c r="H104" s="81"/>
      <c r="I104" s="87"/>
      <c r="J104" s="71"/>
      <c r="K104" s="71"/>
      <c r="L104" s="71"/>
      <c r="M104" s="71"/>
      <c r="N104" s="88"/>
      <c r="O104" s="87"/>
      <c r="P104" s="71"/>
      <c r="Q104" s="71"/>
      <c r="R104" s="88"/>
      <c r="S104" s="125"/>
      <c r="T104" s="126"/>
      <c r="U104" s="126"/>
      <c r="V104" s="126"/>
      <c r="W104" s="126"/>
      <c r="X104" s="126"/>
      <c r="Y104" s="128"/>
      <c r="Z104" s="136"/>
      <c r="AA104" s="128"/>
      <c r="AB104" s="138"/>
      <c r="AC104" s="127"/>
      <c r="AD104" s="127"/>
      <c r="AE104" s="127"/>
      <c r="AF104" s="127"/>
      <c r="AG104" s="139"/>
      <c r="AH104" s="143"/>
      <c r="AI104" s="67"/>
      <c r="AJ104" s="67"/>
      <c r="AK104" s="144"/>
      <c r="AL104" s="201"/>
      <c r="AM104" s="203"/>
      <c r="AN104" s="67"/>
      <c r="AO104" s="67"/>
      <c r="AP104" s="144"/>
      <c r="AQ104" s="143"/>
      <c r="AR104" s="67"/>
      <c r="AS104" s="67"/>
      <c r="AT104" s="67"/>
      <c r="AU104" s="67"/>
      <c r="AV104" s="67"/>
      <c r="AW104" s="67"/>
      <c r="AX104" s="144"/>
      <c r="AY104" s="138"/>
      <c r="AZ104" s="150"/>
      <c r="BA104" s="150"/>
      <c r="BB104" s="150"/>
      <c r="BC104" s="150"/>
      <c r="BD104" s="150"/>
      <c r="BE104" s="150"/>
      <c r="BF104" s="150"/>
      <c r="BG104" s="150"/>
      <c r="BH104" s="150"/>
      <c r="BI104" s="127"/>
      <c r="BJ104" s="127"/>
      <c r="BK104" s="139"/>
      <c r="BL104" s="102"/>
      <c r="BM104" s="99" t="b">
        <f t="shared" si="7"/>
        <v>0</v>
      </c>
      <c r="BN104" s="72"/>
      <c r="BO104" s="101" t="b">
        <f t="shared" si="8"/>
        <v>0</v>
      </c>
      <c r="BP104" s="68"/>
      <c r="BQ104" s="99" t="b">
        <f t="shared" si="9"/>
        <v>0</v>
      </c>
      <c r="BR104" s="68"/>
      <c r="BS104" s="99" t="b">
        <f t="shared" si="10"/>
        <v>0</v>
      </c>
      <c r="BT104" s="119">
        <f t="shared" si="11"/>
        <v>0</v>
      </c>
      <c r="BU104" s="73" t="str">
        <f t="shared" si="12"/>
        <v>RIESGO ACEPTABLE</v>
      </c>
      <c r="BV104" s="97" t="b">
        <f t="shared" si="13"/>
        <v>0</v>
      </c>
      <c r="BW104" s="95"/>
      <c r="BX104" s="158"/>
      <c r="BY104" s="156"/>
      <c r="BZ104" s="156"/>
      <c r="CA104" s="156"/>
      <c r="CB104" s="156"/>
      <c r="CC104" s="156"/>
      <c r="CD104" s="156"/>
      <c r="CE104" s="156"/>
      <c r="CF104" s="159"/>
      <c r="CG104" s="169"/>
      <c r="CH104" s="163"/>
      <c r="CI104" s="163"/>
      <c r="CJ104" s="163"/>
      <c r="CK104" s="163"/>
      <c r="CL104" s="164"/>
      <c r="CM104" s="163"/>
      <c r="CN104" s="163"/>
      <c r="CO104" s="163"/>
      <c r="CP104" s="170"/>
      <c r="CQ104" s="169"/>
      <c r="CR104" s="208"/>
      <c r="CS104" s="180"/>
      <c r="CT104" s="74"/>
      <c r="CU104" s="194"/>
      <c r="CV104" s="74"/>
      <c r="CW104" s="103"/>
      <c r="CX104" s="49"/>
      <c r="CY104" s="49"/>
    </row>
    <row r="105" spans="1:103" ht="16.5" thickBot="1" x14ac:dyDescent="0.3">
      <c r="A105" s="49"/>
      <c r="B105" s="186">
        <v>93</v>
      </c>
      <c r="C105" s="69" t="s">
        <v>416</v>
      </c>
      <c r="D105" s="70" t="s">
        <v>417</v>
      </c>
      <c r="E105" s="81" t="s">
        <v>122</v>
      </c>
      <c r="F105" s="80"/>
      <c r="G105" s="68"/>
      <c r="H105" s="81"/>
      <c r="I105" s="87"/>
      <c r="J105" s="71"/>
      <c r="K105" s="71"/>
      <c r="L105" s="71"/>
      <c r="M105" s="71"/>
      <c r="N105" s="88"/>
      <c r="O105" s="87"/>
      <c r="P105" s="71"/>
      <c r="Q105" s="71"/>
      <c r="R105" s="88"/>
      <c r="S105" s="125"/>
      <c r="T105" s="126"/>
      <c r="U105" s="126"/>
      <c r="V105" s="126"/>
      <c r="W105" s="126"/>
      <c r="X105" s="126"/>
      <c r="Y105" s="128"/>
      <c r="Z105" s="136"/>
      <c r="AA105" s="128"/>
      <c r="AB105" s="138"/>
      <c r="AC105" s="127"/>
      <c r="AD105" s="127"/>
      <c r="AE105" s="127"/>
      <c r="AF105" s="127"/>
      <c r="AG105" s="139"/>
      <c r="AH105" s="143"/>
      <c r="AI105" s="67"/>
      <c r="AJ105" s="67"/>
      <c r="AK105" s="144"/>
      <c r="AL105" s="201"/>
      <c r="AM105" s="203"/>
      <c r="AN105" s="67"/>
      <c r="AO105" s="67"/>
      <c r="AP105" s="144"/>
      <c r="AQ105" s="143"/>
      <c r="AR105" s="67"/>
      <c r="AS105" s="67"/>
      <c r="AT105" s="67"/>
      <c r="AU105" s="67"/>
      <c r="AV105" s="67"/>
      <c r="AW105" s="67"/>
      <c r="AX105" s="144"/>
      <c r="AY105" s="138"/>
      <c r="AZ105" s="150"/>
      <c r="BA105" s="150"/>
      <c r="BB105" s="150"/>
      <c r="BC105" s="150"/>
      <c r="BD105" s="150"/>
      <c r="BE105" s="150"/>
      <c r="BF105" s="150"/>
      <c r="BG105" s="150"/>
      <c r="BH105" s="150"/>
      <c r="BI105" s="127"/>
      <c r="BJ105" s="127"/>
      <c r="BK105" s="139"/>
      <c r="BL105" s="102"/>
      <c r="BM105" s="99" t="b">
        <f t="shared" si="7"/>
        <v>0</v>
      </c>
      <c r="BN105" s="72"/>
      <c r="BO105" s="101" t="b">
        <f t="shared" si="8"/>
        <v>0</v>
      </c>
      <c r="BP105" s="68"/>
      <c r="BQ105" s="99" t="b">
        <f t="shared" si="9"/>
        <v>0</v>
      </c>
      <c r="BR105" s="68"/>
      <c r="BS105" s="99" t="b">
        <f t="shared" si="10"/>
        <v>0</v>
      </c>
      <c r="BT105" s="119">
        <f t="shared" si="11"/>
        <v>0</v>
      </c>
      <c r="BU105" s="73" t="str">
        <f t="shared" si="12"/>
        <v>RIESGO ACEPTABLE</v>
      </c>
      <c r="BV105" s="97" t="b">
        <f t="shared" si="13"/>
        <v>0</v>
      </c>
      <c r="BW105" s="95"/>
      <c r="BX105" s="158"/>
      <c r="BY105" s="156"/>
      <c r="BZ105" s="156"/>
      <c r="CA105" s="156"/>
      <c r="CB105" s="156"/>
      <c r="CC105" s="156"/>
      <c r="CD105" s="156"/>
      <c r="CE105" s="156"/>
      <c r="CF105" s="159"/>
      <c r="CG105" s="169"/>
      <c r="CH105" s="163"/>
      <c r="CI105" s="163"/>
      <c r="CJ105" s="163"/>
      <c r="CK105" s="163"/>
      <c r="CL105" s="164"/>
      <c r="CM105" s="163"/>
      <c r="CN105" s="163"/>
      <c r="CO105" s="163"/>
      <c r="CP105" s="170"/>
      <c r="CQ105" s="169"/>
      <c r="CR105" s="208"/>
      <c r="CS105" s="180"/>
      <c r="CT105" s="74"/>
      <c r="CU105" s="194"/>
      <c r="CV105" s="74"/>
      <c r="CW105" s="103"/>
      <c r="CX105" s="49"/>
      <c r="CY105" s="49"/>
    </row>
    <row r="106" spans="1:103" ht="16.5" thickBot="1" x14ac:dyDescent="0.3">
      <c r="A106" s="49"/>
      <c r="B106" s="186">
        <v>94</v>
      </c>
      <c r="C106" s="69" t="s">
        <v>418</v>
      </c>
      <c r="D106" s="70" t="s">
        <v>419</v>
      </c>
      <c r="E106" s="81" t="s">
        <v>122</v>
      </c>
      <c r="F106" s="80"/>
      <c r="G106" s="68"/>
      <c r="H106" s="81"/>
      <c r="I106" s="87"/>
      <c r="J106" s="71"/>
      <c r="K106" s="71"/>
      <c r="L106" s="71"/>
      <c r="M106" s="71"/>
      <c r="N106" s="88"/>
      <c r="O106" s="87"/>
      <c r="P106" s="71"/>
      <c r="Q106" s="71"/>
      <c r="R106" s="88"/>
      <c r="S106" s="125"/>
      <c r="T106" s="126"/>
      <c r="U106" s="126"/>
      <c r="V106" s="126"/>
      <c r="W106" s="126"/>
      <c r="X106" s="126"/>
      <c r="Y106" s="128"/>
      <c r="Z106" s="136"/>
      <c r="AA106" s="128"/>
      <c r="AB106" s="138"/>
      <c r="AC106" s="127"/>
      <c r="AD106" s="127"/>
      <c r="AE106" s="127"/>
      <c r="AF106" s="127"/>
      <c r="AG106" s="139"/>
      <c r="AH106" s="143"/>
      <c r="AI106" s="67"/>
      <c r="AJ106" s="67"/>
      <c r="AK106" s="144"/>
      <c r="AL106" s="201"/>
      <c r="AM106" s="203"/>
      <c r="AN106" s="67"/>
      <c r="AO106" s="67"/>
      <c r="AP106" s="144"/>
      <c r="AQ106" s="143"/>
      <c r="AR106" s="67"/>
      <c r="AS106" s="67"/>
      <c r="AT106" s="67"/>
      <c r="AU106" s="67"/>
      <c r="AV106" s="67"/>
      <c r="AW106" s="67"/>
      <c r="AX106" s="144"/>
      <c r="AY106" s="138"/>
      <c r="AZ106" s="150"/>
      <c r="BA106" s="150"/>
      <c r="BB106" s="150"/>
      <c r="BC106" s="150"/>
      <c r="BD106" s="150"/>
      <c r="BE106" s="150"/>
      <c r="BF106" s="150"/>
      <c r="BG106" s="150"/>
      <c r="BH106" s="150"/>
      <c r="BI106" s="127"/>
      <c r="BJ106" s="127"/>
      <c r="BK106" s="139"/>
      <c r="BL106" s="102"/>
      <c r="BM106" s="99" t="b">
        <f t="shared" si="7"/>
        <v>0</v>
      </c>
      <c r="BN106" s="72"/>
      <c r="BO106" s="101" t="b">
        <f t="shared" si="8"/>
        <v>0</v>
      </c>
      <c r="BP106" s="68"/>
      <c r="BQ106" s="99" t="b">
        <f t="shared" si="9"/>
        <v>0</v>
      </c>
      <c r="BR106" s="68"/>
      <c r="BS106" s="99" t="b">
        <f t="shared" si="10"/>
        <v>0</v>
      </c>
      <c r="BT106" s="119">
        <f t="shared" si="11"/>
        <v>0</v>
      </c>
      <c r="BU106" s="73" t="str">
        <f t="shared" si="12"/>
        <v>RIESGO ACEPTABLE</v>
      </c>
      <c r="BV106" s="97" t="b">
        <f t="shared" si="13"/>
        <v>0</v>
      </c>
      <c r="BW106" s="95"/>
      <c r="BX106" s="158"/>
      <c r="BY106" s="156"/>
      <c r="BZ106" s="156"/>
      <c r="CA106" s="156"/>
      <c r="CB106" s="156"/>
      <c r="CC106" s="156"/>
      <c r="CD106" s="156"/>
      <c r="CE106" s="156"/>
      <c r="CF106" s="159"/>
      <c r="CG106" s="169"/>
      <c r="CH106" s="163"/>
      <c r="CI106" s="163"/>
      <c r="CJ106" s="163"/>
      <c r="CK106" s="163"/>
      <c r="CL106" s="164"/>
      <c r="CM106" s="163"/>
      <c r="CN106" s="163"/>
      <c r="CO106" s="163"/>
      <c r="CP106" s="170"/>
      <c r="CQ106" s="169"/>
      <c r="CR106" s="208"/>
      <c r="CS106" s="180"/>
      <c r="CT106" s="74"/>
      <c r="CU106" s="194"/>
      <c r="CV106" s="74"/>
      <c r="CW106" s="103"/>
      <c r="CX106" s="49"/>
      <c r="CY106" s="49"/>
    </row>
    <row r="107" spans="1:103" ht="16.5" thickBot="1" x14ac:dyDescent="0.3">
      <c r="A107" s="49"/>
      <c r="B107" s="186">
        <v>95</v>
      </c>
      <c r="C107" s="69" t="s">
        <v>418</v>
      </c>
      <c r="D107" s="70" t="s">
        <v>419</v>
      </c>
      <c r="E107" s="81" t="s">
        <v>122</v>
      </c>
      <c r="F107" s="80"/>
      <c r="G107" s="68"/>
      <c r="H107" s="81"/>
      <c r="I107" s="87"/>
      <c r="J107" s="71"/>
      <c r="K107" s="71"/>
      <c r="L107" s="71"/>
      <c r="M107" s="71"/>
      <c r="N107" s="88"/>
      <c r="O107" s="87"/>
      <c r="P107" s="71"/>
      <c r="Q107" s="71"/>
      <c r="R107" s="88"/>
      <c r="S107" s="125"/>
      <c r="T107" s="126"/>
      <c r="U107" s="126"/>
      <c r="V107" s="126"/>
      <c r="W107" s="126"/>
      <c r="X107" s="126"/>
      <c r="Y107" s="128"/>
      <c r="Z107" s="136"/>
      <c r="AA107" s="128"/>
      <c r="AB107" s="138"/>
      <c r="AC107" s="127"/>
      <c r="AD107" s="127"/>
      <c r="AE107" s="127"/>
      <c r="AF107" s="127"/>
      <c r="AG107" s="139"/>
      <c r="AH107" s="143"/>
      <c r="AI107" s="67"/>
      <c r="AJ107" s="67"/>
      <c r="AK107" s="144"/>
      <c r="AL107" s="201"/>
      <c r="AM107" s="203"/>
      <c r="AN107" s="67"/>
      <c r="AO107" s="67"/>
      <c r="AP107" s="144"/>
      <c r="AQ107" s="143"/>
      <c r="AR107" s="67"/>
      <c r="AS107" s="67"/>
      <c r="AT107" s="67"/>
      <c r="AU107" s="67"/>
      <c r="AV107" s="67"/>
      <c r="AW107" s="67"/>
      <c r="AX107" s="144"/>
      <c r="AY107" s="138"/>
      <c r="AZ107" s="150"/>
      <c r="BA107" s="150"/>
      <c r="BB107" s="150"/>
      <c r="BC107" s="150"/>
      <c r="BD107" s="150"/>
      <c r="BE107" s="150"/>
      <c r="BF107" s="150"/>
      <c r="BG107" s="150"/>
      <c r="BH107" s="150"/>
      <c r="BI107" s="127"/>
      <c r="BJ107" s="127"/>
      <c r="BK107" s="139"/>
      <c r="BL107" s="102"/>
      <c r="BM107" s="99" t="b">
        <f t="shared" si="7"/>
        <v>0</v>
      </c>
      <c r="BN107" s="72"/>
      <c r="BO107" s="101" t="b">
        <f t="shared" si="8"/>
        <v>0</v>
      </c>
      <c r="BP107" s="68"/>
      <c r="BQ107" s="99" t="b">
        <f t="shared" si="9"/>
        <v>0</v>
      </c>
      <c r="BR107" s="68"/>
      <c r="BS107" s="99" t="b">
        <f t="shared" si="10"/>
        <v>0</v>
      </c>
      <c r="BT107" s="119">
        <f t="shared" si="11"/>
        <v>0</v>
      </c>
      <c r="BU107" s="73" t="str">
        <f t="shared" si="12"/>
        <v>RIESGO ACEPTABLE</v>
      </c>
      <c r="BV107" s="97" t="b">
        <f t="shared" si="13"/>
        <v>0</v>
      </c>
      <c r="BW107" s="95"/>
      <c r="BX107" s="158"/>
      <c r="BY107" s="156"/>
      <c r="BZ107" s="156"/>
      <c r="CA107" s="156"/>
      <c r="CB107" s="156"/>
      <c r="CC107" s="156"/>
      <c r="CD107" s="156"/>
      <c r="CE107" s="156"/>
      <c r="CF107" s="159"/>
      <c r="CG107" s="169"/>
      <c r="CH107" s="163"/>
      <c r="CI107" s="163"/>
      <c r="CJ107" s="163"/>
      <c r="CK107" s="163"/>
      <c r="CL107" s="164"/>
      <c r="CM107" s="163"/>
      <c r="CN107" s="163"/>
      <c r="CO107" s="163"/>
      <c r="CP107" s="170"/>
      <c r="CQ107" s="169"/>
      <c r="CR107" s="208"/>
      <c r="CS107" s="180"/>
      <c r="CT107" s="74"/>
      <c r="CU107" s="194"/>
      <c r="CV107" s="74"/>
      <c r="CW107" s="103"/>
      <c r="CX107" s="49"/>
      <c r="CY107" s="49"/>
    </row>
    <row r="108" spans="1:103" ht="16.5" thickBot="1" x14ac:dyDescent="0.3">
      <c r="A108" s="49"/>
      <c r="B108" s="186">
        <v>96</v>
      </c>
      <c r="C108" s="69" t="s">
        <v>418</v>
      </c>
      <c r="D108" s="70" t="s">
        <v>419</v>
      </c>
      <c r="E108" s="81" t="s">
        <v>122</v>
      </c>
      <c r="F108" s="80"/>
      <c r="G108" s="68"/>
      <c r="H108" s="81"/>
      <c r="I108" s="87"/>
      <c r="J108" s="71"/>
      <c r="K108" s="71"/>
      <c r="L108" s="71"/>
      <c r="M108" s="71"/>
      <c r="N108" s="88"/>
      <c r="O108" s="87"/>
      <c r="P108" s="71"/>
      <c r="Q108" s="71"/>
      <c r="R108" s="88"/>
      <c r="S108" s="125"/>
      <c r="T108" s="126"/>
      <c r="U108" s="126"/>
      <c r="V108" s="126"/>
      <c r="W108" s="126"/>
      <c r="X108" s="126"/>
      <c r="Y108" s="128"/>
      <c r="Z108" s="136"/>
      <c r="AA108" s="128"/>
      <c r="AB108" s="138"/>
      <c r="AC108" s="127"/>
      <c r="AD108" s="127"/>
      <c r="AE108" s="127"/>
      <c r="AF108" s="127"/>
      <c r="AG108" s="139"/>
      <c r="AH108" s="143"/>
      <c r="AI108" s="67"/>
      <c r="AJ108" s="67"/>
      <c r="AK108" s="144"/>
      <c r="AL108" s="201"/>
      <c r="AM108" s="203"/>
      <c r="AN108" s="67"/>
      <c r="AO108" s="67"/>
      <c r="AP108" s="144"/>
      <c r="AQ108" s="143"/>
      <c r="AR108" s="67"/>
      <c r="AS108" s="67"/>
      <c r="AT108" s="67"/>
      <c r="AU108" s="67"/>
      <c r="AV108" s="67"/>
      <c r="AW108" s="67"/>
      <c r="AX108" s="144"/>
      <c r="AY108" s="138"/>
      <c r="AZ108" s="150"/>
      <c r="BA108" s="150"/>
      <c r="BB108" s="150"/>
      <c r="BC108" s="150"/>
      <c r="BD108" s="150"/>
      <c r="BE108" s="150"/>
      <c r="BF108" s="150"/>
      <c r="BG108" s="150"/>
      <c r="BH108" s="150"/>
      <c r="BI108" s="127"/>
      <c r="BJ108" s="127"/>
      <c r="BK108" s="139"/>
      <c r="BL108" s="102"/>
      <c r="BM108" s="99" t="b">
        <f t="shared" si="7"/>
        <v>0</v>
      </c>
      <c r="BN108" s="72"/>
      <c r="BO108" s="101" t="b">
        <f t="shared" si="8"/>
        <v>0</v>
      </c>
      <c r="BP108" s="68"/>
      <c r="BQ108" s="99" t="b">
        <f t="shared" si="9"/>
        <v>0</v>
      </c>
      <c r="BR108" s="68"/>
      <c r="BS108" s="99" t="b">
        <f t="shared" si="10"/>
        <v>0</v>
      </c>
      <c r="BT108" s="119">
        <f t="shared" si="11"/>
        <v>0</v>
      </c>
      <c r="BU108" s="73" t="str">
        <f t="shared" si="12"/>
        <v>RIESGO ACEPTABLE</v>
      </c>
      <c r="BV108" s="97" t="b">
        <f t="shared" si="13"/>
        <v>0</v>
      </c>
      <c r="BW108" s="95"/>
      <c r="BX108" s="158"/>
      <c r="BY108" s="156"/>
      <c r="BZ108" s="156"/>
      <c r="CA108" s="156"/>
      <c r="CB108" s="156"/>
      <c r="CC108" s="156"/>
      <c r="CD108" s="156"/>
      <c r="CE108" s="156"/>
      <c r="CF108" s="159"/>
      <c r="CG108" s="169"/>
      <c r="CH108" s="163"/>
      <c r="CI108" s="163"/>
      <c r="CJ108" s="163"/>
      <c r="CK108" s="163"/>
      <c r="CL108" s="164"/>
      <c r="CM108" s="163"/>
      <c r="CN108" s="163"/>
      <c r="CO108" s="163"/>
      <c r="CP108" s="170"/>
      <c r="CQ108" s="169"/>
      <c r="CR108" s="208"/>
      <c r="CS108" s="180"/>
      <c r="CT108" s="74"/>
      <c r="CU108" s="194"/>
      <c r="CV108" s="74"/>
      <c r="CW108" s="103"/>
      <c r="CX108" s="49"/>
      <c r="CY108" s="49"/>
    </row>
    <row r="109" spans="1:103" ht="16.5" thickBot="1" x14ac:dyDescent="0.3">
      <c r="A109" s="49"/>
      <c r="B109" s="186">
        <v>97</v>
      </c>
      <c r="C109" s="69" t="s">
        <v>420</v>
      </c>
      <c r="D109" s="70" t="s">
        <v>347</v>
      </c>
      <c r="E109" s="81" t="s">
        <v>122</v>
      </c>
      <c r="F109" s="80"/>
      <c r="G109" s="68"/>
      <c r="H109" s="81"/>
      <c r="I109" s="87"/>
      <c r="J109" s="71"/>
      <c r="K109" s="71"/>
      <c r="L109" s="71"/>
      <c r="M109" s="71"/>
      <c r="N109" s="88"/>
      <c r="O109" s="87"/>
      <c r="P109" s="71"/>
      <c r="Q109" s="71"/>
      <c r="R109" s="88"/>
      <c r="S109" s="125"/>
      <c r="T109" s="126"/>
      <c r="U109" s="126"/>
      <c r="V109" s="126"/>
      <c r="W109" s="126"/>
      <c r="X109" s="126"/>
      <c r="Y109" s="128"/>
      <c r="Z109" s="136"/>
      <c r="AA109" s="128"/>
      <c r="AB109" s="138"/>
      <c r="AC109" s="127"/>
      <c r="AD109" s="127"/>
      <c r="AE109" s="127"/>
      <c r="AF109" s="127"/>
      <c r="AG109" s="139"/>
      <c r="AH109" s="143"/>
      <c r="AI109" s="67"/>
      <c r="AJ109" s="67"/>
      <c r="AK109" s="144"/>
      <c r="AL109" s="201"/>
      <c r="AM109" s="203"/>
      <c r="AN109" s="67"/>
      <c r="AO109" s="67"/>
      <c r="AP109" s="144"/>
      <c r="AQ109" s="143"/>
      <c r="AR109" s="67"/>
      <c r="AS109" s="67"/>
      <c r="AT109" s="67"/>
      <c r="AU109" s="67"/>
      <c r="AV109" s="67"/>
      <c r="AW109" s="67"/>
      <c r="AX109" s="144"/>
      <c r="AY109" s="138"/>
      <c r="AZ109" s="150"/>
      <c r="BA109" s="150"/>
      <c r="BB109" s="150"/>
      <c r="BC109" s="150"/>
      <c r="BD109" s="150"/>
      <c r="BE109" s="150"/>
      <c r="BF109" s="150"/>
      <c r="BG109" s="150"/>
      <c r="BH109" s="150"/>
      <c r="BI109" s="127"/>
      <c r="BJ109" s="127"/>
      <c r="BK109" s="139"/>
      <c r="BL109" s="102"/>
      <c r="BM109" s="99" t="b">
        <f t="shared" si="7"/>
        <v>0</v>
      </c>
      <c r="BN109" s="72"/>
      <c r="BO109" s="101" t="b">
        <f t="shared" si="8"/>
        <v>0</v>
      </c>
      <c r="BP109" s="68"/>
      <c r="BQ109" s="99" t="b">
        <f t="shared" si="9"/>
        <v>0</v>
      </c>
      <c r="BR109" s="68"/>
      <c r="BS109" s="99" t="b">
        <f t="shared" si="10"/>
        <v>0</v>
      </c>
      <c r="BT109" s="119">
        <f t="shared" si="11"/>
        <v>0</v>
      </c>
      <c r="BU109" s="73" t="str">
        <f t="shared" si="12"/>
        <v>RIESGO ACEPTABLE</v>
      </c>
      <c r="BV109" s="97" t="b">
        <f t="shared" si="13"/>
        <v>0</v>
      </c>
      <c r="BW109" s="95"/>
      <c r="BX109" s="158"/>
      <c r="BY109" s="156"/>
      <c r="BZ109" s="156"/>
      <c r="CA109" s="156"/>
      <c r="CB109" s="156"/>
      <c r="CC109" s="156"/>
      <c r="CD109" s="156"/>
      <c r="CE109" s="156"/>
      <c r="CF109" s="159"/>
      <c r="CG109" s="169"/>
      <c r="CH109" s="163"/>
      <c r="CI109" s="163"/>
      <c r="CJ109" s="163"/>
      <c r="CK109" s="163"/>
      <c r="CL109" s="164"/>
      <c r="CM109" s="163"/>
      <c r="CN109" s="163"/>
      <c r="CO109" s="163"/>
      <c r="CP109" s="170"/>
      <c r="CQ109" s="169"/>
      <c r="CR109" s="208"/>
      <c r="CS109" s="180"/>
      <c r="CT109" s="74"/>
      <c r="CU109" s="194"/>
      <c r="CV109" s="74"/>
      <c r="CW109" s="103"/>
      <c r="CX109" s="49"/>
      <c r="CY109" s="49"/>
    </row>
    <row r="110" spans="1:103" ht="16.5" thickBot="1" x14ac:dyDescent="0.3">
      <c r="A110" s="49"/>
      <c r="B110" s="186">
        <v>98</v>
      </c>
      <c r="C110" s="69" t="s">
        <v>421</v>
      </c>
      <c r="D110" s="70" t="s">
        <v>422</v>
      </c>
      <c r="E110" s="81" t="s">
        <v>122</v>
      </c>
      <c r="F110" s="80"/>
      <c r="G110" s="68"/>
      <c r="H110" s="81"/>
      <c r="I110" s="87"/>
      <c r="J110" s="71"/>
      <c r="K110" s="71"/>
      <c r="L110" s="71"/>
      <c r="M110" s="71"/>
      <c r="N110" s="88"/>
      <c r="O110" s="87"/>
      <c r="P110" s="71"/>
      <c r="Q110" s="71"/>
      <c r="R110" s="88"/>
      <c r="S110" s="125"/>
      <c r="T110" s="126"/>
      <c r="U110" s="126"/>
      <c r="V110" s="126"/>
      <c r="W110" s="126"/>
      <c r="X110" s="126"/>
      <c r="Y110" s="128"/>
      <c r="Z110" s="136"/>
      <c r="AA110" s="128"/>
      <c r="AB110" s="138"/>
      <c r="AC110" s="127"/>
      <c r="AD110" s="127"/>
      <c r="AE110" s="127"/>
      <c r="AF110" s="127"/>
      <c r="AG110" s="139"/>
      <c r="AH110" s="143"/>
      <c r="AI110" s="67"/>
      <c r="AJ110" s="67"/>
      <c r="AK110" s="144"/>
      <c r="AL110" s="201"/>
      <c r="AM110" s="203"/>
      <c r="AN110" s="67"/>
      <c r="AO110" s="67"/>
      <c r="AP110" s="144"/>
      <c r="AQ110" s="143"/>
      <c r="AR110" s="67"/>
      <c r="AS110" s="67"/>
      <c r="AT110" s="67"/>
      <c r="AU110" s="67"/>
      <c r="AV110" s="67"/>
      <c r="AW110" s="67"/>
      <c r="AX110" s="144"/>
      <c r="AY110" s="138"/>
      <c r="AZ110" s="150"/>
      <c r="BA110" s="150"/>
      <c r="BB110" s="150"/>
      <c r="BC110" s="150"/>
      <c r="BD110" s="150"/>
      <c r="BE110" s="150"/>
      <c r="BF110" s="150"/>
      <c r="BG110" s="150"/>
      <c r="BH110" s="150"/>
      <c r="BI110" s="127"/>
      <c r="BJ110" s="127"/>
      <c r="BK110" s="139"/>
      <c r="BL110" s="102"/>
      <c r="BM110" s="99" t="b">
        <f t="shared" si="7"/>
        <v>0</v>
      </c>
      <c r="BN110" s="72"/>
      <c r="BO110" s="101" t="b">
        <f t="shared" si="8"/>
        <v>0</v>
      </c>
      <c r="BP110" s="68"/>
      <c r="BQ110" s="99" t="b">
        <f t="shared" si="9"/>
        <v>0</v>
      </c>
      <c r="BR110" s="68"/>
      <c r="BS110" s="99" t="b">
        <f t="shared" si="10"/>
        <v>0</v>
      </c>
      <c r="BT110" s="119">
        <f t="shared" si="11"/>
        <v>0</v>
      </c>
      <c r="BU110" s="73" t="str">
        <f t="shared" si="12"/>
        <v>RIESGO ACEPTABLE</v>
      </c>
      <c r="BV110" s="97" t="b">
        <f t="shared" si="13"/>
        <v>0</v>
      </c>
      <c r="BW110" s="95"/>
      <c r="BX110" s="158"/>
      <c r="BY110" s="156"/>
      <c r="BZ110" s="156"/>
      <c r="CA110" s="156"/>
      <c r="CB110" s="156"/>
      <c r="CC110" s="156"/>
      <c r="CD110" s="156"/>
      <c r="CE110" s="156"/>
      <c r="CF110" s="159"/>
      <c r="CG110" s="169"/>
      <c r="CH110" s="163"/>
      <c r="CI110" s="163"/>
      <c r="CJ110" s="163"/>
      <c r="CK110" s="163"/>
      <c r="CL110" s="164"/>
      <c r="CM110" s="163"/>
      <c r="CN110" s="163"/>
      <c r="CO110" s="163"/>
      <c r="CP110" s="170"/>
      <c r="CQ110" s="169"/>
      <c r="CR110" s="208"/>
      <c r="CS110" s="180"/>
      <c r="CT110" s="74"/>
      <c r="CU110" s="194"/>
      <c r="CV110" s="74"/>
      <c r="CW110" s="103"/>
      <c r="CX110" s="49"/>
      <c r="CY110" s="49"/>
    </row>
    <row r="111" spans="1:103" ht="16.5" thickBot="1" x14ac:dyDescent="0.3">
      <c r="A111" s="49"/>
      <c r="B111" s="186">
        <v>99</v>
      </c>
      <c r="C111" s="69" t="s">
        <v>337</v>
      </c>
      <c r="D111" s="70" t="s">
        <v>338</v>
      </c>
      <c r="E111" s="81" t="s">
        <v>122</v>
      </c>
      <c r="F111" s="80"/>
      <c r="G111" s="68"/>
      <c r="H111" s="81"/>
      <c r="I111" s="87"/>
      <c r="J111" s="71"/>
      <c r="K111" s="71"/>
      <c r="L111" s="71"/>
      <c r="M111" s="71"/>
      <c r="N111" s="88"/>
      <c r="O111" s="87"/>
      <c r="P111" s="71"/>
      <c r="Q111" s="71"/>
      <c r="R111" s="88"/>
      <c r="S111" s="125"/>
      <c r="T111" s="126"/>
      <c r="U111" s="126"/>
      <c r="V111" s="126"/>
      <c r="W111" s="126"/>
      <c r="X111" s="126"/>
      <c r="Y111" s="128"/>
      <c r="Z111" s="136"/>
      <c r="AA111" s="128"/>
      <c r="AB111" s="138"/>
      <c r="AC111" s="127"/>
      <c r="AD111" s="127"/>
      <c r="AE111" s="127"/>
      <c r="AF111" s="127"/>
      <c r="AG111" s="139"/>
      <c r="AH111" s="143"/>
      <c r="AI111" s="67"/>
      <c r="AJ111" s="67"/>
      <c r="AK111" s="144"/>
      <c r="AL111" s="201"/>
      <c r="AM111" s="203"/>
      <c r="AN111" s="67"/>
      <c r="AO111" s="67"/>
      <c r="AP111" s="144"/>
      <c r="AQ111" s="143"/>
      <c r="AR111" s="67"/>
      <c r="AS111" s="67"/>
      <c r="AT111" s="67"/>
      <c r="AU111" s="67"/>
      <c r="AV111" s="67"/>
      <c r="AW111" s="67"/>
      <c r="AX111" s="144"/>
      <c r="AY111" s="138"/>
      <c r="AZ111" s="150"/>
      <c r="BA111" s="150"/>
      <c r="BB111" s="150"/>
      <c r="BC111" s="150"/>
      <c r="BD111" s="150"/>
      <c r="BE111" s="150"/>
      <c r="BF111" s="150"/>
      <c r="BG111" s="150"/>
      <c r="BH111" s="150"/>
      <c r="BI111" s="127"/>
      <c r="BJ111" s="127"/>
      <c r="BK111" s="139"/>
      <c r="BL111" s="102"/>
      <c r="BM111" s="99" t="b">
        <f t="shared" si="7"/>
        <v>0</v>
      </c>
      <c r="BN111" s="72"/>
      <c r="BO111" s="101" t="b">
        <f t="shared" si="8"/>
        <v>0</v>
      </c>
      <c r="BP111" s="68"/>
      <c r="BQ111" s="99" t="b">
        <f t="shared" si="9"/>
        <v>0</v>
      </c>
      <c r="BR111" s="68"/>
      <c r="BS111" s="99" t="b">
        <f t="shared" si="10"/>
        <v>0</v>
      </c>
      <c r="BT111" s="119">
        <f t="shared" si="11"/>
        <v>0</v>
      </c>
      <c r="BU111" s="73" t="str">
        <f t="shared" si="12"/>
        <v>RIESGO ACEPTABLE</v>
      </c>
      <c r="BV111" s="97" t="b">
        <f t="shared" si="13"/>
        <v>0</v>
      </c>
      <c r="BW111" s="95"/>
      <c r="BX111" s="158"/>
      <c r="BY111" s="156"/>
      <c r="BZ111" s="156"/>
      <c r="CA111" s="156"/>
      <c r="CB111" s="156"/>
      <c r="CC111" s="156"/>
      <c r="CD111" s="156"/>
      <c r="CE111" s="156"/>
      <c r="CF111" s="159"/>
      <c r="CG111" s="169"/>
      <c r="CH111" s="163"/>
      <c r="CI111" s="163"/>
      <c r="CJ111" s="163"/>
      <c r="CK111" s="163"/>
      <c r="CL111" s="164"/>
      <c r="CM111" s="163"/>
      <c r="CN111" s="163"/>
      <c r="CO111" s="163"/>
      <c r="CP111" s="170"/>
      <c r="CQ111" s="169"/>
      <c r="CR111" s="208"/>
      <c r="CS111" s="180"/>
      <c r="CT111" s="74"/>
      <c r="CU111" s="194"/>
      <c r="CV111" s="74"/>
      <c r="CW111" s="103"/>
      <c r="CX111" s="49"/>
      <c r="CY111" s="49"/>
    </row>
    <row r="112" spans="1:103" ht="16.5" thickBot="1" x14ac:dyDescent="0.3">
      <c r="A112" s="49"/>
      <c r="B112" s="186">
        <v>100</v>
      </c>
      <c r="C112" s="69" t="s">
        <v>423</v>
      </c>
      <c r="D112" s="70" t="s">
        <v>424</v>
      </c>
      <c r="E112" s="81" t="s">
        <v>122</v>
      </c>
      <c r="F112" s="80"/>
      <c r="G112" s="68"/>
      <c r="H112" s="81"/>
      <c r="I112" s="87"/>
      <c r="J112" s="71"/>
      <c r="K112" s="71"/>
      <c r="L112" s="71"/>
      <c r="M112" s="71"/>
      <c r="N112" s="88"/>
      <c r="O112" s="87"/>
      <c r="P112" s="71"/>
      <c r="Q112" s="71"/>
      <c r="R112" s="88"/>
      <c r="S112" s="125"/>
      <c r="T112" s="126"/>
      <c r="U112" s="126"/>
      <c r="V112" s="126"/>
      <c r="W112" s="126"/>
      <c r="X112" s="126"/>
      <c r="Y112" s="128"/>
      <c r="Z112" s="136"/>
      <c r="AA112" s="128"/>
      <c r="AB112" s="138"/>
      <c r="AC112" s="127"/>
      <c r="AD112" s="127"/>
      <c r="AE112" s="127"/>
      <c r="AF112" s="127"/>
      <c r="AG112" s="139"/>
      <c r="AH112" s="143"/>
      <c r="AI112" s="67"/>
      <c r="AJ112" s="67"/>
      <c r="AK112" s="144"/>
      <c r="AL112" s="201"/>
      <c r="AM112" s="203"/>
      <c r="AN112" s="67"/>
      <c r="AO112" s="67"/>
      <c r="AP112" s="144"/>
      <c r="AQ112" s="143"/>
      <c r="AR112" s="67"/>
      <c r="AS112" s="67"/>
      <c r="AT112" s="67"/>
      <c r="AU112" s="67"/>
      <c r="AV112" s="67"/>
      <c r="AW112" s="67"/>
      <c r="AX112" s="144"/>
      <c r="AY112" s="138"/>
      <c r="AZ112" s="150"/>
      <c r="BA112" s="150"/>
      <c r="BB112" s="150"/>
      <c r="BC112" s="150"/>
      <c r="BD112" s="150"/>
      <c r="BE112" s="150"/>
      <c r="BF112" s="150"/>
      <c r="BG112" s="150"/>
      <c r="BH112" s="150"/>
      <c r="BI112" s="127"/>
      <c r="BJ112" s="127"/>
      <c r="BK112" s="139"/>
      <c r="BL112" s="102"/>
      <c r="BM112" s="99" t="b">
        <f t="shared" si="7"/>
        <v>0</v>
      </c>
      <c r="BN112" s="72"/>
      <c r="BO112" s="101" t="b">
        <f t="shared" si="8"/>
        <v>0</v>
      </c>
      <c r="BP112" s="68"/>
      <c r="BQ112" s="99" t="b">
        <f t="shared" si="9"/>
        <v>0</v>
      </c>
      <c r="BR112" s="68"/>
      <c r="BS112" s="99" t="b">
        <f t="shared" si="10"/>
        <v>0</v>
      </c>
      <c r="BT112" s="119">
        <f t="shared" si="11"/>
        <v>0</v>
      </c>
      <c r="BU112" s="73" t="str">
        <f t="shared" si="12"/>
        <v>RIESGO ACEPTABLE</v>
      </c>
      <c r="BV112" s="97" t="b">
        <f t="shared" si="13"/>
        <v>0</v>
      </c>
      <c r="BW112" s="95"/>
      <c r="BX112" s="158"/>
      <c r="BY112" s="156"/>
      <c r="BZ112" s="156"/>
      <c r="CA112" s="156"/>
      <c r="CB112" s="156"/>
      <c r="CC112" s="156"/>
      <c r="CD112" s="156"/>
      <c r="CE112" s="156"/>
      <c r="CF112" s="159"/>
      <c r="CG112" s="169"/>
      <c r="CH112" s="163"/>
      <c r="CI112" s="163"/>
      <c r="CJ112" s="163"/>
      <c r="CK112" s="163"/>
      <c r="CL112" s="164"/>
      <c r="CM112" s="163"/>
      <c r="CN112" s="163"/>
      <c r="CO112" s="163"/>
      <c r="CP112" s="170"/>
      <c r="CQ112" s="169"/>
      <c r="CR112" s="208"/>
      <c r="CS112" s="180"/>
      <c r="CT112" s="74"/>
      <c r="CU112" s="194"/>
      <c r="CV112" s="74"/>
      <c r="CW112" s="103"/>
      <c r="CX112" s="49"/>
      <c r="CY112" s="49"/>
    </row>
    <row r="113" spans="1:103" ht="16.5" thickBot="1" x14ac:dyDescent="0.3">
      <c r="A113" s="49"/>
      <c r="B113" s="186">
        <v>101</v>
      </c>
      <c r="C113" s="69" t="s">
        <v>425</v>
      </c>
      <c r="D113" s="70" t="s">
        <v>426</v>
      </c>
      <c r="E113" s="81" t="s">
        <v>122</v>
      </c>
      <c r="F113" s="80"/>
      <c r="G113" s="68"/>
      <c r="H113" s="81"/>
      <c r="I113" s="87"/>
      <c r="J113" s="71"/>
      <c r="K113" s="71"/>
      <c r="L113" s="71"/>
      <c r="M113" s="71"/>
      <c r="N113" s="88"/>
      <c r="O113" s="87"/>
      <c r="P113" s="71"/>
      <c r="Q113" s="71"/>
      <c r="R113" s="88"/>
      <c r="S113" s="125"/>
      <c r="T113" s="126"/>
      <c r="U113" s="126"/>
      <c r="V113" s="126"/>
      <c r="W113" s="126"/>
      <c r="X113" s="126"/>
      <c r="Y113" s="128"/>
      <c r="Z113" s="136"/>
      <c r="AA113" s="128"/>
      <c r="AB113" s="138"/>
      <c r="AC113" s="127"/>
      <c r="AD113" s="127"/>
      <c r="AE113" s="127"/>
      <c r="AF113" s="127"/>
      <c r="AG113" s="139"/>
      <c r="AH113" s="143"/>
      <c r="AI113" s="67"/>
      <c r="AJ113" s="67"/>
      <c r="AK113" s="144"/>
      <c r="AL113" s="201"/>
      <c r="AM113" s="203"/>
      <c r="AN113" s="67"/>
      <c r="AO113" s="67"/>
      <c r="AP113" s="144"/>
      <c r="AQ113" s="143"/>
      <c r="AR113" s="67"/>
      <c r="AS113" s="67"/>
      <c r="AT113" s="67"/>
      <c r="AU113" s="67"/>
      <c r="AV113" s="67"/>
      <c r="AW113" s="67"/>
      <c r="AX113" s="144"/>
      <c r="AY113" s="138"/>
      <c r="AZ113" s="150"/>
      <c r="BA113" s="150"/>
      <c r="BB113" s="150"/>
      <c r="BC113" s="150"/>
      <c r="BD113" s="150"/>
      <c r="BE113" s="150"/>
      <c r="BF113" s="150"/>
      <c r="BG113" s="150"/>
      <c r="BH113" s="150"/>
      <c r="BI113" s="127"/>
      <c r="BJ113" s="127"/>
      <c r="BK113" s="139"/>
      <c r="BL113" s="102"/>
      <c r="BM113" s="99" t="b">
        <f t="shared" si="7"/>
        <v>0</v>
      </c>
      <c r="BN113" s="72"/>
      <c r="BO113" s="101" t="b">
        <f t="shared" si="8"/>
        <v>0</v>
      </c>
      <c r="BP113" s="68"/>
      <c r="BQ113" s="99" t="b">
        <f t="shared" si="9"/>
        <v>0</v>
      </c>
      <c r="BR113" s="68"/>
      <c r="BS113" s="99" t="b">
        <f t="shared" si="10"/>
        <v>0</v>
      </c>
      <c r="BT113" s="119">
        <f t="shared" si="11"/>
        <v>0</v>
      </c>
      <c r="BU113" s="73" t="str">
        <f t="shared" si="12"/>
        <v>RIESGO ACEPTABLE</v>
      </c>
      <c r="BV113" s="97" t="b">
        <f t="shared" si="13"/>
        <v>0</v>
      </c>
      <c r="BW113" s="95"/>
      <c r="BX113" s="158"/>
      <c r="BY113" s="156"/>
      <c r="BZ113" s="156"/>
      <c r="CA113" s="156"/>
      <c r="CB113" s="156"/>
      <c r="CC113" s="156"/>
      <c r="CD113" s="156"/>
      <c r="CE113" s="156"/>
      <c r="CF113" s="159"/>
      <c r="CG113" s="169"/>
      <c r="CH113" s="163"/>
      <c r="CI113" s="163"/>
      <c r="CJ113" s="163"/>
      <c r="CK113" s="163"/>
      <c r="CL113" s="164"/>
      <c r="CM113" s="163"/>
      <c r="CN113" s="163"/>
      <c r="CO113" s="163"/>
      <c r="CP113" s="170"/>
      <c r="CQ113" s="169"/>
      <c r="CR113" s="208"/>
      <c r="CS113" s="180"/>
      <c r="CT113" s="74"/>
      <c r="CU113" s="194"/>
      <c r="CV113" s="74"/>
      <c r="CW113" s="103"/>
      <c r="CX113" s="49"/>
      <c r="CY113" s="49"/>
    </row>
    <row r="114" spans="1:103" ht="16.5" thickBot="1" x14ac:dyDescent="0.3">
      <c r="A114" s="49"/>
      <c r="B114" s="186">
        <v>102</v>
      </c>
      <c r="C114" s="69" t="s">
        <v>425</v>
      </c>
      <c r="D114" s="70" t="s">
        <v>426</v>
      </c>
      <c r="E114" s="81" t="s">
        <v>122</v>
      </c>
      <c r="F114" s="80"/>
      <c r="G114" s="68"/>
      <c r="H114" s="81"/>
      <c r="I114" s="87"/>
      <c r="J114" s="71"/>
      <c r="K114" s="71"/>
      <c r="L114" s="71"/>
      <c r="M114" s="71"/>
      <c r="N114" s="88"/>
      <c r="O114" s="87"/>
      <c r="P114" s="71"/>
      <c r="Q114" s="71"/>
      <c r="R114" s="88"/>
      <c r="S114" s="125"/>
      <c r="T114" s="126"/>
      <c r="U114" s="126"/>
      <c r="V114" s="126"/>
      <c r="W114" s="126"/>
      <c r="X114" s="126"/>
      <c r="Y114" s="128"/>
      <c r="Z114" s="136"/>
      <c r="AA114" s="128"/>
      <c r="AB114" s="138"/>
      <c r="AC114" s="127"/>
      <c r="AD114" s="127"/>
      <c r="AE114" s="127"/>
      <c r="AF114" s="127"/>
      <c r="AG114" s="139"/>
      <c r="AH114" s="143"/>
      <c r="AI114" s="67"/>
      <c r="AJ114" s="67"/>
      <c r="AK114" s="144"/>
      <c r="AL114" s="201"/>
      <c r="AM114" s="203"/>
      <c r="AN114" s="67"/>
      <c r="AO114" s="67"/>
      <c r="AP114" s="144"/>
      <c r="AQ114" s="143"/>
      <c r="AR114" s="67"/>
      <c r="AS114" s="67"/>
      <c r="AT114" s="67"/>
      <c r="AU114" s="67"/>
      <c r="AV114" s="67"/>
      <c r="AW114" s="67"/>
      <c r="AX114" s="144"/>
      <c r="AY114" s="138"/>
      <c r="AZ114" s="150"/>
      <c r="BA114" s="150"/>
      <c r="BB114" s="150"/>
      <c r="BC114" s="150"/>
      <c r="BD114" s="150"/>
      <c r="BE114" s="150"/>
      <c r="BF114" s="150"/>
      <c r="BG114" s="150"/>
      <c r="BH114" s="150"/>
      <c r="BI114" s="127"/>
      <c r="BJ114" s="127"/>
      <c r="BK114" s="139"/>
      <c r="BL114" s="102"/>
      <c r="BM114" s="99" t="b">
        <f t="shared" si="7"/>
        <v>0</v>
      </c>
      <c r="BN114" s="72"/>
      <c r="BO114" s="101" t="b">
        <f t="shared" si="8"/>
        <v>0</v>
      </c>
      <c r="BP114" s="68"/>
      <c r="BQ114" s="99" t="b">
        <f t="shared" si="9"/>
        <v>0</v>
      </c>
      <c r="BR114" s="68"/>
      <c r="BS114" s="99" t="b">
        <f t="shared" si="10"/>
        <v>0</v>
      </c>
      <c r="BT114" s="119">
        <f t="shared" si="11"/>
        <v>0</v>
      </c>
      <c r="BU114" s="73" t="str">
        <f t="shared" si="12"/>
        <v>RIESGO ACEPTABLE</v>
      </c>
      <c r="BV114" s="97" t="b">
        <f t="shared" si="13"/>
        <v>0</v>
      </c>
      <c r="BW114" s="95"/>
      <c r="BX114" s="158"/>
      <c r="BY114" s="156"/>
      <c r="BZ114" s="156"/>
      <c r="CA114" s="156"/>
      <c r="CB114" s="156"/>
      <c r="CC114" s="156"/>
      <c r="CD114" s="156"/>
      <c r="CE114" s="156"/>
      <c r="CF114" s="159"/>
      <c r="CG114" s="169"/>
      <c r="CH114" s="163"/>
      <c r="CI114" s="163"/>
      <c r="CJ114" s="163"/>
      <c r="CK114" s="163"/>
      <c r="CL114" s="164"/>
      <c r="CM114" s="163"/>
      <c r="CN114" s="163"/>
      <c r="CO114" s="163"/>
      <c r="CP114" s="170"/>
      <c r="CQ114" s="169"/>
      <c r="CR114" s="208"/>
      <c r="CS114" s="180"/>
      <c r="CT114" s="74"/>
      <c r="CU114" s="194"/>
      <c r="CV114" s="74"/>
      <c r="CW114" s="103"/>
      <c r="CX114" s="49"/>
      <c r="CY114" s="49"/>
    </row>
    <row r="115" spans="1:103" ht="16.5" thickBot="1" x14ac:dyDescent="0.3">
      <c r="A115" s="49"/>
      <c r="B115" s="186">
        <v>103</v>
      </c>
      <c r="C115" s="69" t="s">
        <v>427</v>
      </c>
      <c r="D115" s="70" t="s">
        <v>428</v>
      </c>
      <c r="E115" s="81" t="s">
        <v>122</v>
      </c>
      <c r="F115" s="80"/>
      <c r="G115" s="68"/>
      <c r="H115" s="81"/>
      <c r="I115" s="87"/>
      <c r="J115" s="71"/>
      <c r="K115" s="71"/>
      <c r="L115" s="71"/>
      <c r="M115" s="71"/>
      <c r="N115" s="88"/>
      <c r="O115" s="87"/>
      <c r="P115" s="71"/>
      <c r="Q115" s="71"/>
      <c r="R115" s="88"/>
      <c r="S115" s="125"/>
      <c r="T115" s="126"/>
      <c r="U115" s="126"/>
      <c r="V115" s="126"/>
      <c r="W115" s="126"/>
      <c r="X115" s="126"/>
      <c r="Y115" s="128"/>
      <c r="Z115" s="136"/>
      <c r="AA115" s="128"/>
      <c r="AB115" s="138"/>
      <c r="AC115" s="127"/>
      <c r="AD115" s="127"/>
      <c r="AE115" s="127"/>
      <c r="AF115" s="127"/>
      <c r="AG115" s="139"/>
      <c r="AH115" s="143"/>
      <c r="AI115" s="67"/>
      <c r="AJ115" s="67"/>
      <c r="AK115" s="144"/>
      <c r="AL115" s="201"/>
      <c r="AM115" s="203"/>
      <c r="AN115" s="67"/>
      <c r="AO115" s="67"/>
      <c r="AP115" s="144"/>
      <c r="AQ115" s="143"/>
      <c r="AR115" s="67"/>
      <c r="AS115" s="67"/>
      <c r="AT115" s="67"/>
      <c r="AU115" s="67"/>
      <c r="AV115" s="67"/>
      <c r="AW115" s="67"/>
      <c r="AX115" s="144"/>
      <c r="AY115" s="138"/>
      <c r="AZ115" s="150"/>
      <c r="BA115" s="150"/>
      <c r="BB115" s="150"/>
      <c r="BC115" s="150"/>
      <c r="BD115" s="150"/>
      <c r="BE115" s="150"/>
      <c r="BF115" s="150"/>
      <c r="BG115" s="150"/>
      <c r="BH115" s="150"/>
      <c r="BI115" s="127"/>
      <c r="BJ115" s="127"/>
      <c r="BK115" s="139"/>
      <c r="BL115" s="102"/>
      <c r="BM115" s="99" t="b">
        <f t="shared" si="7"/>
        <v>0</v>
      </c>
      <c r="BN115" s="72"/>
      <c r="BO115" s="101" t="b">
        <f t="shared" si="8"/>
        <v>0</v>
      </c>
      <c r="BP115" s="68"/>
      <c r="BQ115" s="99" t="b">
        <f t="shared" si="9"/>
        <v>0</v>
      </c>
      <c r="BR115" s="68"/>
      <c r="BS115" s="99" t="b">
        <f t="shared" si="10"/>
        <v>0</v>
      </c>
      <c r="BT115" s="119">
        <f t="shared" si="11"/>
        <v>0</v>
      </c>
      <c r="BU115" s="73" t="str">
        <f t="shared" si="12"/>
        <v>RIESGO ACEPTABLE</v>
      </c>
      <c r="BV115" s="97" t="b">
        <f t="shared" si="13"/>
        <v>0</v>
      </c>
      <c r="BW115" s="95"/>
      <c r="BX115" s="158"/>
      <c r="BY115" s="156"/>
      <c r="BZ115" s="156"/>
      <c r="CA115" s="156"/>
      <c r="CB115" s="156"/>
      <c r="CC115" s="156"/>
      <c r="CD115" s="156"/>
      <c r="CE115" s="156"/>
      <c r="CF115" s="159"/>
      <c r="CG115" s="169"/>
      <c r="CH115" s="163"/>
      <c r="CI115" s="163"/>
      <c r="CJ115" s="163"/>
      <c r="CK115" s="163"/>
      <c r="CL115" s="164"/>
      <c r="CM115" s="163"/>
      <c r="CN115" s="163"/>
      <c r="CO115" s="163"/>
      <c r="CP115" s="170"/>
      <c r="CQ115" s="169"/>
      <c r="CR115" s="208"/>
      <c r="CS115" s="180"/>
      <c r="CT115" s="74"/>
      <c r="CU115" s="194"/>
      <c r="CV115" s="74"/>
      <c r="CW115" s="103"/>
      <c r="CX115" s="49"/>
      <c r="CY115" s="49"/>
    </row>
    <row r="116" spans="1:103" ht="16.5" thickBot="1" x14ac:dyDescent="0.3">
      <c r="A116" s="49"/>
      <c r="B116" s="186">
        <v>104</v>
      </c>
      <c r="C116" s="69" t="s">
        <v>429</v>
      </c>
      <c r="D116" s="70" t="s">
        <v>430</v>
      </c>
      <c r="E116" s="81" t="s">
        <v>122</v>
      </c>
      <c r="F116" s="80"/>
      <c r="G116" s="68"/>
      <c r="H116" s="81"/>
      <c r="I116" s="87"/>
      <c r="J116" s="71"/>
      <c r="K116" s="71"/>
      <c r="L116" s="71"/>
      <c r="M116" s="71"/>
      <c r="N116" s="88"/>
      <c r="O116" s="87"/>
      <c r="P116" s="71"/>
      <c r="Q116" s="71"/>
      <c r="R116" s="88"/>
      <c r="S116" s="125"/>
      <c r="T116" s="126"/>
      <c r="U116" s="126"/>
      <c r="V116" s="126"/>
      <c r="W116" s="126"/>
      <c r="X116" s="126"/>
      <c r="Y116" s="128"/>
      <c r="Z116" s="136"/>
      <c r="AA116" s="128"/>
      <c r="AB116" s="138"/>
      <c r="AC116" s="127"/>
      <c r="AD116" s="127"/>
      <c r="AE116" s="127"/>
      <c r="AF116" s="127"/>
      <c r="AG116" s="139"/>
      <c r="AH116" s="143"/>
      <c r="AI116" s="67"/>
      <c r="AJ116" s="67"/>
      <c r="AK116" s="144"/>
      <c r="AL116" s="201"/>
      <c r="AM116" s="203"/>
      <c r="AN116" s="67"/>
      <c r="AO116" s="67"/>
      <c r="AP116" s="144"/>
      <c r="AQ116" s="143"/>
      <c r="AR116" s="67"/>
      <c r="AS116" s="67"/>
      <c r="AT116" s="67"/>
      <c r="AU116" s="67"/>
      <c r="AV116" s="67"/>
      <c r="AW116" s="67"/>
      <c r="AX116" s="144"/>
      <c r="AY116" s="138"/>
      <c r="AZ116" s="150"/>
      <c r="BA116" s="150"/>
      <c r="BB116" s="150"/>
      <c r="BC116" s="150"/>
      <c r="BD116" s="150"/>
      <c r="BE116" s="150"/>
      <c r="BF116" s="150"/>
      <c r="BG116" s="150"/>
      <c r="BH116" s="150"/>
      <c r="BI116" s="127"/>
      <c r="BJ116" s="127"/>
      <c r="BK116" s="139"/>
      <c r="BL116" s="102"/>
      <c r="BM116" s="99" t="b">
        <f t="shared" si="7"/>
        <v>0</v>
      </c>
      <c r="BN116" s="72"/>
      <c r="BO116" s="101" t="b">
        <f t="shared" si="8"/>
        <v>0</v>
      </c>
      <c r="BP116" s="68"/>
      <c r="BQ116" s="99" t="b">
        <f t="shared" si="9"/>
        <v>0</v>
      </c>
      <c r="BR116" s="68"/>
      <c r="BS116" s="99" t="b">
        <f t="shared" si="10"/>
        <v>0</v>
      </c>
      <c r="BT116" s="119">
        <f t="shared" si="11"/>
        <v>0</v>
      </c>
      <c r="BU116" s="73" t="str">
        <f t="shared" si="12"/>
        <v>RIESGO ACEPTABLE</v>
      </c>
      <c r="BV116" s="97" t="b">
        <f t="shared" si="13"/>
        <v>0</v>
      </c>
      <c r="BW116" s="95"/>
      <c r="BX116" s="158"/>
      <c r="BY116" s="156"/>
      <c r="BZ116" s="156"/>
      <c r="CA116" s="156"/>
      <c r="CB116" s="156"/>
      <c r="CC116" s="156"/>
      <c r="CD116" s="156"/>
      <c r="CE116" s="156"/>
      <c r="CF116" s="159"/>
      <c r="CG116" s="169"/>
      <c r="CH116" s="163"/>
      <c r="CI116" s="163"/>
      <c r="CJ116" s="163"/>
      <c r="CK116" s="163"/>
      <c r="CL116" s="164"/>
      <c r="CM116" s="163"/>
      <c r="CN116" s="163"/>
      <c r="CO116" s="163"/>
      <c r="CP116" s="170"/>
      <c r="CQ116" s="169"/>
      <c r="CR116" s="208"/>
      <c r="CS116" s="180"/>
      <c r="CT116" s="74"/>
      <c r="CU116" s="194"/>
      <c r="CV116" s="74"/>
      <c r="CW116" s="103"/>
      <c r="CX116" s="49"/>
      <c r="CY116" s="49"/>
    </row>
    <row r="117" spans="1:103" ht="16.5" thickBot="1" x14ac:dyDescent="0.3">
      <c r="A117" s="49"/>
      <c r="B117" s="186">
        <v>105</v>
      </c>
      <c r="C117" s="69" t="s">
        <v>431</v>
      </c>
      <c r="D117" s="70" t="s">
        <v>432</v>
      </c>
      <c r="E117" s="81" t="s">
        <v>122</v>
      </c>
      <c r="F117" s="80"/>
      <c r="G117" s="68"/>
      <c r="H117" s="81"/>
      <c r="I117" s="87"/>
      <c r="J117" s="71"/>
      <c r="K117" s="71"/>
      <c r="L117" s="71"/>
      <c r="M117" s="71"/>
      <c r="N117" s="88"/>
      <c r="O117" s="87"/>
      <c r="P117" s="71"/>
      <c r="Q117" s="71"/>
      <c r="R117" s="88"/>
      <c r="S117" s="125"/>
      <c r="T117" s="126"/>
      <c r="U117" s="126"/>
      <c r="V117" s="126"/>
      <c r="W117" s="126"/>
      <c r="X117" s="126"/>
      <c r="Y117" s="128"/>
      <c r="Z117" s="136"/>
      <c r="AA117" s="128"/>
      <c r="AB117" s="138"/>
      <c r="AC117" s="127"/>
      <c r="AD117" s="127"/>
      <c r="AE117" s="127"/>
      <c r="AF117" s="127"/>
      <c r="AG117" s="139"/>
      <c r="AH117" s="143"/>
      <c r="AI117" s="67"/>
      <c r="AJ117" s="67"/>
      <c r="AK117" s="144"/>
      <c r="AL117" s="201"/>
      <c r="AM117" s="203"/>
      <c r="AN117" s="67"/>
      <c r="AO117" s="67"/>
      <c r="AP117" s="144"/>
      <c r="AQ117" s="143"/>
      <c r="AR117" s="67"/>
      <c r="AS117" s="67"/>
      <c r="AT117" s="67"/>
      <c r="AU117" s="67"/>
      <c r="AV117" s="67"/>
      <c r="AW117" s="67"/>
      <c r="AX117" s="144"/>
      <c r="AY117" s="138"/>
      <c r="AZ117" s="150"/>
      <c r="BA117" s="150"/>
      <c r="BB117" s="150"/>
      <c r="BC117" s="150"/>
      <c r="BD117" s="150"/>
      <c r="BE117" s="150"/>
      <c r="BF117" s="150"/>
      <c r="BG117" s="150"/>
      <c r="BH117" s="150"/>
      <c r="BI117" s="127"/>
      <c r="BJ117" s="127"/>
      <c r="BK117" s="139"/>
      <c r="BL117" s="102"/>
      <c r="BM117" s="99" t="b">
        <f t="shared" si="7"/>
        <v>0</v>
      </c>
      <c r="BN117" s="72"/>
      <c r="BO117" s="101" t="b">
        <f t="shared" si="8"/>
        <v>0</v>
      </c>
      <c r="BP117" s="68"/>
      <c r="BQ117" s="99" t="b">
        <f t="shared" si="9"/>
        <v>0</v>
      </c>
      <c r="BR117" s="68"/>
      <c r="BS117" s="99" t="b">
        <f t="shared" si="10"/>
        <v>0</v>
      </c>
      <c r="BT117" s="119">
        <f t="shared" si="11"/>
        <v>0</v>
      </c>
      <c r="BU117" s="73" t="str">
        <f t="shared" si="12"/>
        <v>RIESGO ACEPTABLE</v>
      </c>
      <c r="BV117" s="97" t="b">
        <f t="shared" si="13"/>
        <v>0</v>
      </c>
      <c r="BW117" s="95"/>
      <c r="BX117" s="158"/>
      <c r="BY117" s="156"/>
      <c r="BZ117" s="156"/>
      <c r="CA117" s="156"/>
      <c r="CB117" s="156"/>
      <c r="CC117" s="156"/>
      <c r="CD117" s="156"/>
      <c r="CE117" s="156"/>
      <c r="CF117" s="159"/>
      <c r="CG117" s="169"/>
      <c r="CH117" s="163"/>
      <c r="CI117" s="163"/>
      <c r="CJ117" s="163"/>
      <c r="CK117" s="163"/>
      <c r="CL117" s="164"/>
      <c r="CM117" s="163"/>
      <c r="CN117" s="163"/>
      <c r="CO117" s="163"/>
      <c r="CP117" s="170"/>
      <c r="CQ117" s="169"/>
      <c r="CR117" s="208"/>
      <c r="CS117" s="180"/>
      <c r="CT117" s="74"/>
      <c r="CU117" s="194"/>
      <c r="CV117" s="74"/>
      <c r="CW117" s="103"/>
      <c r="CX117" s="49"/>
      <c r="CY117" s="49"/>
    </row>
    <row r="118" spans="1:103" ht="16.5" thickBot="1" x14ac:dyDescent="0.3">
      <c r="A118" s="49"/>
      <c r="B118" s="186">
        <v>106</v>
      </c>
      <c r="C118" s="69" t="s">
        <v>433</v>
      </c>
      <c r="D118" s="70" t="s">
        <v>419</v>
      </c>
      <c r="E118" s="81" t="s">
        <v>122</v>
      </c>
      <c r="F118" s="80"/>
      <c r="G118" s="68"/>
      <c r="H118" s="81"/>
      <c r="I118" s="87"/>
      <c r="J118" s="71"/>
      <c r="K118" s="71"/>
      <c r="L118" s="71"/>
      <c r="M118" s="71"/>
      <c r="N118" s="88"/>
      <c r="O118" s="87"/>
      <c r="P118" s="71"/>
      <c r="Q118" s="71"/>
      <c r="R118" s="88"/>
      <c r="S118" s="125"/>
      <c r="T118" s="126"/>
      <c r="U118" s="126"/>
      <c r="V118" s="126"/>
      <c r="W118" s="126"/>
      <c r="X118" s="126"/>
      <c r="Y118" s="128"/>
      <c r="Z118" s="136"/>
      <c r="AA118" s="128"/>
      <c r="AB118" s="138"/>
      <c r="AC118" s="127"/>
      <c r="AD118" s="127"/>
      <c r="AE118" s="127"/>
      <c r="AF118" s="127"/>
      <c r="AG118" s="139"/>
      <c r="AH118" s="143"/>
      <c r="AI118" s="67"/>
      <c r="AJ118" s="67"/>
      <c r="AK118" s="144"/>
      <c r="AL118" s="201"/>
      <c r="AM118" s="203"/>
      <c r="AN118" s="67"/>
      <c r="AO118" s="67"/>
      <c r="AP118" s="144"/>
      <c r="AQ118" s="143"/>
      <c r="AR118" s="67"/>
      <c r="AS118" s="67"/>
      <c r="AT118" s="67"/>
      <c r="AU118" s="67"/>
      <c r="AV118" s="67"/>
      <c r="AW118" s="67"/>
      <c r="AX118" s="144"/>
      <c r="AY118" s="138"/>
      <c r="AZ118" s="150"/>
      <c r="BA118" s="150"/>
      <c r="BB118" s="150"/>
      <c r="BC118" s="150"/>
      <c r="BD118" s="150"/>
      <c r="BE118" s="150"/>
      <c r="BF118" s="150"/>
      <c r="BG118" s="150"/>
      <c r="BH118" s="150"/>
      <c r="BI118" s="127"/>
      <c r="BJ118" s="127"/>
      <c r="BK118" s="139"/>
      <c r="BL118" s="102"/>
      <c r="BM118" s="99" t="b">
        <f t="shared" si="7"/>
        <v>0</v>
      </c>
      <c r="BN118" s="72"/>
      <c r="BO118" s="101" t="b">
        <f t="shared" si="8"/>
        <v>0</v>
      </c>
      <c r="BP118" s="68"/>
      <c r="BQ118" s="99" t="b">
        <f t="shared" si="9"/>
        <v>0</v>
      </c>
      <c r="BR118" s="68"/>
      <c r="BS118" s="99" t="b">
        <f t="shared" si="10"/>
        <v>0</v>
      </c>
      <c r="BT118" s="119">
        <f t="shared" si="11"/>
        <v>0</v>
      </c>
      <c r="BU118" s="73" t="str">
        <f t="shared" si="12"/>
        <v>RIESGO ACEPTABLE</v>
      </c>
      <c r="BV118" s="97" t="b">
        <f t="shared" si="13"/>
        <v>0</v>
      </c>
      <c r="BW118" s="95"/>
      <c r="BX118" s="158"/>
      <c r="BY118" s="156"/>
      <c r="BZ118" s="156"/>
      <c r="CA118" s="156"/>
      <c r="CB118" s="156"/>
      <c r="CC118" s="156"/>
      <c r="CD118" s="156"/>
      <c r="CE118" s="156"/>
      <c r="CF118" s="159"/>
      <c r="CG118" s="169"/>
      <c r="CH118" s="163"/>
      <c r="CI118" s="163"/>
      <c r="CJ118" s="163"/>
      <c r="CK118" s="163"/>
      <c r="CL118" s="164"/>
      <c r="CM118" s="163"/>
      <c r="CN118" s="163"/>
      <c r="CO118" s="163"/>
      <c r="CP118" s="170"/>
      <c r="CQ118" s="169"/>
      <c r="CR118" s="208"/>
      <c r="CS118" s="180"/>
      <c r="CT118" s="74"/>
      <c r="CU118" s="194"/>
      <c r="CV118" s="74"/>
      <c r="CW118" s="103"/>
      <c r="CX118" s="49"/>
      <c r="CY118" s="49"/>
    </row>
    <row r="119" spans="1:103" ht="16.5" thickBot="1" x14ac:dyDescent="0.3">
      <c r="A119" s="49"/>
      <c r="B119" s="186">
        <v>107</v>
      </c>
      <c r="C119" s="69" t="s">
        <v>434</v>
      </c>
      <c r="D119" s="70" t="s">
        <v>432</v>
      </c>
      <c r="E119" s="81" t="s">
        <v>122</v>
      </c>
      <c r="F119" s="80"/>
      <c r="G119" s="68"/>
      <c r="H119" s="81"/>
      <c r="I119" s="87"/>
      <c r="J119" s="71"/>
      <c r="K119" s="71"/>
      <c r="L119" s="71"/>
      <c r="M119" s="71"/>
      <c r="N119" s="88"/>
      <c r="O119" s="87"/>
      <c r="P119" s="71"/>
      <c r="Q119" s="71"/>
      <c r="R119" s="88"/>
      <c r="S119" s="125"/>
      <c r="T119" s="126"/>
      <c r="U119" s="126"/>
      <c r="V119" s="126"/>
      <c r="W119" s="126"/>
      <c r="X119" s="126"/>
      <c r="Y119" s="128"/>
      <c r="Z119" s="136"/>
      <c r="AA119" s="128"/>
      <c r="AB119" s="138"/>
      <c r="AC119" s="127"/>
      <c r="AD119" s="127"/>
      <c r="AE119" s="127"/>
      <c r="AF119" s="127"/>
      <c r="AG119" s="139"/>
      <c r="AH119" s="143"/>
      <c r="AI119" s="67"/>
      <c r="AJ119" s="67"/>
      <c r="AK119" s="144"/>
      <c r="AL119" s="201"/>
      <c r="AM119" s="203"/>
      <c r="AN119" s="67"/>
      <c r="AO119" s="67"/>
      <c r="AP119" s="144"/>
      <c r="AQ119" s="143"/>
      <c r="AR119" s="67"/>
      <c r="AS119" s="67"/>
      <c r="AT119" s="67"/>
      <c r="AU119" s="67"/>
      <c r="AV119" s="67"/>
      <c r="AW119" s="67"/>
      <c r="AX119" s="144"/>
      <c r="AY119" s="138"/>
      <c r="AZ119" s="150"/>
      <c r="BA119" s="150"/>
      <c r="BB119" s="150"/>
      <c r="BC119" s="150"/>
      <c r="BD119" s="150"/>
      <c r="BE119" s="150"/>
      <c r="BF119" s="150"/>
      <c r="BG119" s="150"/>
      <c r="BH119" s="150"/>
      <c r="BI119" s="127"/>
      <c r="BJ119" s="127"/>
      <c r="BK119" s="139"/>
      <c r="BL119" s="102"/>
      <c r="BM119" s="99" t="b">
        <f t="shared" si="7"/>
        <v>0</v>
      </c>
      <c r="BN119" s="72"/>
      <c r="BO119" s="101" t="b">
        <f t="shared" si="8"/>
        <v>0</v>
      </c>
      <c r="BP119" s="68"/>
      <c r="BQ119" s="99" t="b">
        <f t="shared" si="9"/>
        <v>0</v>
      </c>
      <c r="BR119" s="68"/>
      <c r="BS119" s="99" t="b">
        <f t="shared" si="10"/>
        <v>0</v>
      </c>
      <c r="BT119" s="119">
        <f t="shared" si="11"/>
        <v>0</v>
      </c>
      <c r="BU119" s="73" t="str">
        <f t="shared" si="12"/>
        <v>RIESGO ACEPTABLE</v>
      </c>
      <c r="BV119" s="97" t="b">
        <f t="shared" si="13"/>
        <v>0</v>
      </c>
      <c r="BW119" s="95"/>
      <c r="BX119" s="158"/>
      <c r="BY119" s="156"/>
      <c r="BZ119" s="156"/>
      <c r="CA119" s="156"/>
      <c r="CB119" s="156"/>
      <c r="CC119" s="156"/>
      <c r="CD119" s="156"/>
      <c r="CE119" s="156"/>
      <c r="CF119" s="159"/>
      <c r="CG119" s="169"/>
      <c r="CH119" s="163"/>
      <c r="CI119" s="163"/>
      <c r="CJ119" s="163"/>
      <c r="CK119" s="163"/>
      <c r="CL119" s="164"/>
      <c r="CM119" s="163"/>
      <c r="CN119" s="163"/>
      <c r="CO119" s="163"/>
      <c r="CP119" s="170"/>
      <c r="CQ119" s="169"/>
      <c r="CR119" s="208"/>
      <c r="CS119" s="180"/>
      <c r="CT119" s="74"/>
      <c r="CU119" s="194"/>
      <c r="CV119" s="74"/>
      <c r="CW119" s="103"/>
      <c r="CX119" s="49"/>
      <c r="CY119" s="49"/>
    </row>
    <row r="120" spans="1:103" ht="16.5" thickBot="1" x14ac:dyDescent="0.3">
      <c r="A120" s="49"/>
      <c r="B120" s="186">
        <v>108</v>
      </c>
      <c r="C120" s="69" t="s">
        <v>425</v>
      </c>
      <c r="D120" s="70" t="s">
        <v>426</v>
      </c>
      <c r="E120" s="81" t="s">
        <v>122</v>
      </c>
      <c r="F120" s="80"/>
      <c r="G120" s="68"/>
      <c r="H120" s="81"/>
      <c r="I120" s="87"/>
      <c r="J120" s="71"/>
      <c r="K120" s="71"/>
      <c r="L120" s="71"/>
      <c r="M120" s="71"/>
      <c r="N120" s="88"/>
      <c r="O120" s="87"/>
      <c r="P120" s="71"/>
      <c r="Q120" s="71"/>
      <c r="R120" s="88"/>
      <c r="S120" s="125"/>
      <c r="T120" s="126"/>
      <c r="U120" s="126"/>
      <c r="V120" s="126"/>
      <c r="W120" s="126"/>
      <c r="X120" s="126"/>
      <c r="Y120" s="128"/>
      <c r="Z120" s="136"/>
      <c r="AA120" s="128"/>
      <c r="AB120" s="138"/>
      <c r="AC120" s="127"/>
      <c r="AD120" s="127"/>
      <c r="AE120" s="127"/>
      <c r="AF120" s="127"/>
      <c r="AG120" s="139"/>
      <c r="AH120" s="143"/>
      <c r="AI120" s="67"/>
      <c r="AJ120" s="67"/>
      <c r="AK120" s="144"/>
      <c r="AL120" s="201"/>
      <c r="AM120" s="203"/>
      <c r="AN120" s="67"/>
      <c r="AO120" s="67"/>
      <c r="AP120" s="144"/>
      <c r="AQ120" s="143"/>
      <c r="AR120" s="67"/>
      <c r="AS120" s="67"/>
      <c r="AT120" s="67"/>
      <c r="AU120" s="67"/>
      <c r="AV120" s="67"/>
      <c r="AW120" s="67"/>
      <c r="AX120" s="144"/>
      <c r="AY120" s="138"/>
      <c r="AZ120" s="150"/>
      <c r="BA120" s="150"/>
      <c r="BB120" s="150"/>
      <c r="BC120" s="150"/>
      <c r="BD120" s="150"/>
      <c r="BE120" s="150"/>
      <c r="BF120" s="150"/>
      <c r="BG120" s="150"/>
      <c r="BH120" s="150"/>
      <c r="BI120" s="127"/>
      <c r="BJ120" s="127"/>
      <c r="BK120" s="139"/>
      <c r="BL120" s="102"/>
      <c r="BM120" s="99" t="b">
        <f t="shared" si="7"/>
        <v>0</v>
      </c>
      <c r="BN120" s="72"/>
      <c r="BO120" s="101" t="b">
        <f t="shared" si="8"/>
        <v>0</v>
      </c>
      <c r="BP120" s="68"/>
      <c r="BQ120" s="99" t="b">
        <f t="shared" si="9"/>
        <v>0</v>
      </c>
      <c r="BR120" s="68"/>
      <c r="BS120" s="99" t="b">
        <f t="shared" si="10"/>
        <v>0</v>
      </c>
      <c r="BT120" s="119">
        <f t="shared" si="11"/>
        <v>0</v>
      </c>
      <c r="BU120" s="73" t="str">
        <f t="shared" si="12"/>
        <v>RIESGO ACEPTABLE</v>
      </c>
      <c r="BV120" s="97" t="b">
        <f t="shared" si="13"/>
        <v>0</v>
      </c>
      <c r="BW120" s="95"/>
      <c r="BX120" s="158"/>
      <c r="BY120" s="156"/>
      <c r="BZ120" s="156"/>
      <c r="CA120" s="156"/>
      <c r="CB120" s="156"/>
      <c r="CC120" s="156"/>
      <c r="CD120" s="156"/>
      <c r="CE120" s="156"/>
      <c r="CF120" s="159"/>
      <c r="CG120" s="169"/>
      <c r="CH120" s="163"/>
      <c r="CI120" s="163"/>
      <c r="CJ120" s="163"/>
      <c r="CK120" s="163"/>
      <c r="CL120" s="164"/>
      <c r="CM120" s="163"/>
      <c r="CN120" s="163"/>
      <c r="CO120" s="163"/>
      <c r="CP120" s="170"/>
      <c r="CQ120" s="169"/>
      <c r="CR120" s="208"/>
      <c r="CS120" s="180"/>
      <c r="CT120" s="74"/>
      <c r="CU120" s="194"/>
      <c r="CV120" s="74"/>
      <c r="CW120" s="103"/>
      <c r="CX120" s="49"/>
      <c r="CY120" s="49"/>
    </row>
    <row r="121" spans="1:103" ht="16.5" thickBot="1" x14ac:dyDescent="0.3">
      <c r="A121" s="49"/>
      <c r="B121" s="186">
        <v>109</v>
      </c>
      <c r="C121" s="69" t="s">
        <v>435</v>
      </c>
      <c r="D121" s="70" t="s">
        <v>436</v>
      </c>
      <c r="E121" s="81" t="s">
        <v>122</v>
      </c>
      <c r="F121" s="80"/>
      <c r="G121" s="68"/>
      <c r="H121" s="81"/>
      <c r="I121" s="87"/>
      <c r="J121" s="71"/>
      <c r="K121" s="71"/>
      <c r="L121" s="71"/>
      <c r="M121" s="71"/>
      <c r="N121" s="88"/>
      <c r="O121" s="87"/>
      <c r="P121" s="71"/>
      <c r="Q121" s="71"/>
      <c r="R121" s="88"/>
      <c r="S121" s="125"/>
      <c r="T121" s="126"/>
      <c r="U121" s="126"/>
      <c r="V121" s="126"/>
      <c r="W121" s="126"/>
      <c r="X121" s="126"/>
      <c r="Y121" s="128"/>
      <c r="Z121" s="136"/>
      <c r="AA121" s="128"/>
      <c r="AB121" s="138"/>
      <c r="AC121" s="127"/>
      <c r="AD121" s="127"/>
      <c r="AE121" s="127"/>
      <c r="AF121" s="127"/>
      <c r="AG121" s="139"/>
      <c r="AH121" s="143"/>
      <c r="AI121" s="67"/>
      <c r="AJ121" s="67"/>
      <c r="AK121" s="144"/>
      <c r="AL121" s="201"/>
      <c r="AM121" s="203"/>
      <c r="AN121" s="67"/>
      <c r="AO121" s="67"/>
      <c r="AP121" s="144"/>
      <c r="AQ121" s="143"/>
      <c r="AR121" s="67"/>
      <c r="AS121" s="67"/>
      <c r="AT121" s="67"/>
      <c r="AU121" s="67"/>
      <c r="AV121" s="67"/>
      <c r="AW121" s="67"/>
      <c r="AX121" s="144"/>
      <c r="AY121" s="138"/>
      <c r="AZ121" s="150"/>
      <c r="BA121" s="150"/>
      <c r="BB121" s="150"/>
      <c r="BC121" s="150"/>
      <c r="BD121" s="150"/>
      <c r="BE121" s="150"/>
      <c r="BF121" s="150"/>
      <c r="BG121" s="150"/>
      <c r="BH121" s="150"/>
      <c r="BI121" s="127"/>
      <c r="BJ121" s="127"/>
      <c r="BK121" s="139"/>
      <c r="BL121" s="102"/>
      <c r="BM121" s="99" t="b">
        <f t="shared" si="7"/>
        <v>0</v>
      </c>
      <c r="BN121" s="72"/>
      <c r="BO121" s="101" t="b">
        <f t="shared" si="8"/>
        <v>0</v>
      </c>
      <c r="BP121" s="68"/>
      <c r="BQ121" s="99" t="b">
        <f t="shared" si="9"/>
        <v>0</v>
      </c>
      <c r="BR121" s="68"/>
      <c r="BS121" s="99" t="b">
        <f t="shared" si="10"/>
        <v>0</v>
      </c>
      <c r="BT121" s="119">
        <f t="shared" si="11"/>
        <v>0</v>
      </c>
      <c r="BU121" s="73" t="str">
        <f t="shared" si="12"/>
        <v>RIESGO ACEPTABLE</v>
      </c>
      <c r="BV121" s="97" t="b">
        <f t="shared" si="13"/>
        <v>0</v>
      </c>
      <c r="BW121" s="95"/>
      <c r="BX121" s="158"/>
      <c r="BY121" s="156"/>
      <c r="BZ121" s="156"/>
      <c r="CA121" s="156"/>
      <c r="CB121" s="156"/>
      <c r="CC121" s="156"/>
      <c r="CD121" s="156"/>
      <c r="CE121" s="156"/>
      <c r="CF121" s="159"/>
      <c r="CG121" s="169"/>
      <c r="CH121" s="163"/>
      <c r="CI121" s="163"/>
      <c r="CJ121" s="163"/>
      <c r="CK121" s="163"/>
      <c r="CL121" s="164"/>
      <c r="CM121" s="163"/>
      <c r="CN121" s="163"/>
      <c r="CO121" s="163"/>
      <c r="CP121" s="170"/>
      <c r="CQ121" s="169"/>
      <c r="CR121" s="208"/>
      <c r="CS121" s="180"/>
      <c r="CT121" s="74"/>
      <c r="CU121" s="194"/>
      <c r="CV121" s="74"/>
      <c r="CW121" s="103"/>
      <c r="CX121" s="49"/>
      <c r="CY121" s="49"/>
    </row>
    <row r="122" spans="1:103" ht="16.5" thickBot="1" x14ac:dyDescent="0.3">
      <c r="A122" s="49"/>
      <c r="B122" s="186">
        <v>110</v>
      </c>
      <c r="C122" s="69" t="s">
        <v>435</v>
      </c>
      <c r="D122" s="70" t="s">
        <v>436</v>
      </c>
      <c r="E122" s="81" t="s">
        <v>122</v>
      </c>
      <c r="F122" s="80"/>
      <c r="G122" s="68"/>
      <c r="H122" s="81"/>
      <c r="I122" s="87"/>
      <c r="J122" s="71"/>
      <c r="K122" s="71"/>
      <c r="L122" s="71"/>
      <c r="M122" s="71"/>
      <c r="N122" s="88"/>
      <c r="O122" s="87"/>
      <c r="P122" s="71"/>
      <c r="Q122" s="71"/>
      <c r="R122" s="88"/>
      <c r="S122" s="125"/>
      <c r="T122" s="126"/>
      <c r="U122" s="126"/>
      <c r="V122" s="126"/>
      <c r="W122" s="126"/>
      <c r="X122" s="126"/>
      <c r="Y122" s="128"/>
      <c r="Z122" s="136"/>
      <c r="AA122" s="128"/>
      <c r="AB122" s="138"/>
      <c r="AC122" s="127"/>
      <c r="AD122" s="127"/>
      <c r="AE122" s="127"/>
      <c r="AF122" s="127"/>
      <c r="AG122" s="139"/>
      <c r="AH122" s="143"/>
      <c r="AI122" s="67"/>
      <c r="AJ122" s="67"/>
      <c r="AK122" s="144"/>
      <c r="AL122" s="201"/>
      <c r="AM122" s="203"/>
      <c r="AN122" s="67"/>
      <c r="AO122" s="67"/>
      <c r="AP122" s="144"/>
      <c r="AQ122" s="143"/>
      <c r="AR122" s="67"/>
      <c r="AS122" s="67"/>
      <c r="AT122" s="67"/>
      <c r="AU122" s="67"/>
      <c r="AV122" s="67"/>
      <c r="AW122" s="67"/>
      <c r="AX122" s="144"/>
      <c r="AY122" s="138"/>
      <c r="AZ122" s="150"/>
      <c r="BA122" s="150"/>
      <c r="BB122" s="150"/>
      <c r="BC122" s="150"/>
      <c r="BD122" s="150"/>
      <c r="BE122" s="150"/>
      <c r="BF122" s="150"/>
      <c r="BG122" s="150"/>
      <c r="BH122" s="150"/>
      <c r="BI122" s="127"/>
      <c r="BJ122" s="127"/>
      <c r="BK122" s="139"/>
      <c r="BL122" s="102"/>
      <c r="BM122" s="99" t="b">
        <f t="shared" si="7"/>
        <v>0</v>
      </c>
      <c r="BN122" s="72"/>
      <c r="BO122" s="101" t="b">
        <f t="shared" si="8"/>
        <v>0</v>
      </c>
      <c r="BP122" s="68"/>
      <c r="BQ122" s="99" t="b">
        <f t="shared" si="9"/>
        <v>0</v>
      </c>
      <c r="BR122" s="68"/>
      <c r="BS122" s="99" t="b">
        <f t="shared" si="10"/>
        <v>0</v>
      </c>
      <c r="BT122" s="119">
        <f t="shared" si="11"/>
        <v>0</v>
      </c>
      <c r="BU122" s="73" t="str">
        <f t="shared" si="12"/>
        <v>RIESGO ACEPTABLE</v>
      </c>
      <c r="BV122" s="97" t="b">
        <f t="shared" si="13"/>
        <v>0</v>
      </c>
      <c r="BW122" s="95"/>
      <c r="BX122" s="158"/>
      <c r="BY122" s="156"/>
      <c r="BZ122" s="156"/>
      <c r="CA122" s="156"/>
      <c r="CB122" s="156"/>
      <c r="CC122" s="156"/>
      <c r="CD122" s="156"/>
      <c r="CE122" s="156"/>
      <c r="CF122" s="159"/>
      <c r="CG122" s="169"/>
      <c r="CH122" s="163"/>
      <c r="CI122" s="163"/>
      <c r="CJ122" s="163"/>
      <c r="CK122" s="163"/>
      <c r="CL122" s="164"/>
      <c r="CM122" s="163"/>
      <c r="CN122" s="163"/>
      <c r="CO122" s="163"/>
      <c r="CP122" s="170"/>
      <c r="CQ122" s="169"/>
      <c r="CR122" s="208"/>
      <c r="CS122" s="180"/>
      <c r="CT122" s="74"/>
      <c r="CU122" s="194"/>
      <c r="CV122" s="74"/>
      <c r="CW122" s="103"/>
      <c r="CX122" s="49"/>
      <c r="CY122" s="49"/>
    </row>
    <row r="123" spans="1:103" ht="16.5" thickBot="1" x14ac:dyDescent="0.3">
      <c r="A123" s="49"/>
      <c r="B123" s="186">
        <v>111</v>
      </c>
      <c r="C123" s="69" t="s">
        <v>435</v>
      </c>
      <c r="D123" s="70" t="s">
        <v>436</v>
      </c>
      <c r="E123" s="81" t="s">
        <v>122</v>
      </c>
      <c r="F123" s="80"/>
      <c r="G123" s="68"/>
      <c r="H123" s="81"/>
      <c r="I123" s="87"/>
      <c r="J123" s="71"/>
      <c r="K123" s="71"/>
      <c r="L123" s="71"/>
      <c r="M123" s="71"/>
      <c r="N123" s="88"/>
      <c r="O123" s="87"/>
      <c r="P123" s="71"/>
      <c r="Q123" s="71"/>
      <c r="R123" s="88"/>
      <c r="S123" s="125"/>
      <c r="T123" s="126"/>
      <c r="U123" s="126"/>
      <c r="V123" s="126"/>
      <c r="W123" s="126"/>
      <c r="X123" s="126"/>
      <c r="Y123" s="128"/>
      <c r="Z123" s="136"/>
      <c r="AA123" s="128"/>
      <c r="AB123" s="138"/>
      <c r="AC123" s="127"/>
      <c r="AD123" s="127"/>
      <c r="AE123" s="127"/>
      <c r="AF123" s="127"/>
      <c r="AG123" s="139"/>
      <c r="AH123" s="143"/>
      <c r="AI123" s="67"/>
      <c r="AJ123" s="67"/>
      <c r="AK123" s="144"/>
      <c r="AL123" s="201"/>
      <c r="AM123" s="203"/>
      <c r="AN123" s="67"/>
      <c r="AO123" s="67"/>
      <c r="AP123" s="144"/>
      <c r="AQ123" s="143"/>
      <c r="AR123" s="67"/>
      <c r="AS123" s="67"/>
      <c r="AT123" s="67"/>
      <c r="AU123" s="67"/>
      <c r="AV123" s="67"/>
      <c r="AW123" s="67"/>
      <c r="AX123" s="144"/>
      <c r="AY123" s="138"/>
      <c r="AZ123" s="150"/>
      <c r="BA123" s="150"/>
      <c r="BB123" s="150"/>
      <c r="BC123" s="150"/>
      <c r="BD123" s="150"/>
      <c r="BE123" s="150"/>
      <c r="BF123" s="150"/>
      <c r="BG123" s="150"/>
      <c r="BH123" s="150"/>
      <c r="BI123" s="127"/>
      <c r="BJ123" s="127"/>
      <c r="BK123" s="139"/>
      <c r="BL123" s="102"/>
      <c r="BM123" s="99" t="b">
        <f t="shared" si="7"/>
        <v>0</v>
      </c>
      <c r="BN123" s="72"/>
      <c r="BO123" s="101" t="b">
        <f t="shared" si="8"/>
        <v>0</v>
      </c>
      <c r="BP123" s="68"/>
      <c r="BQ123" s="99" t="b">
        <f t="shared" si="9"/>
        <v>0</v>
      </c>
      <c r="BR123" s="68"/>
      <c r="BS123" s="99" t="b">
        <f t="shared" si="10"/>
        <v>0</v>
      </c>
      <c r="BT123" s="119">
        <f t="shared" si="11"/>
        <v>0</v>
      </c>
      <c r="BU123" s="73" t="str">
        <f t="shared" si="12"/>
        <v>RIESGO ACEPTABLE</v>
      </c>
      <c r="BV123" s="97" t="b">
        <f t="shared" si="13"/>
        <v>0</v>
      </c>
      <c r="BW123" s="95"/>
      <c r="BX123" s="158"/>
      <c r="BY123" s="156"/>
      <c r="BZ123" s="156"/>
      <c r="CA123" s="156"/>
      <c r="CB123" s="156"/>
      <c r="CC123" s="156"/>
      <c r="CD123" s="156"/>
      <c r="CE123" s="156"/>
      <c r="CF123" s="159"/>
      <c r="CG123" s="169"/>
      <c r="CH123" s="163"/>
      <c r="CI123" s="163"/>
      <c r="CJ123" s="163"/>
      <c r="CK123" s="163"/>
      <c r="CL123" s="164"/>
      <c r="CM123" s="163"/>
      <c r="CN123" s="163"/>
      <c r="CO123" s="163"/>
      <c r="CP123" s="170"/>
      <c r="CQ123" s="169"/>
      <c r="CR123" s="208"/>
      <c r="CS123" s="180"/>
      <c r="CT123" s="74"/>
      <c r="CU123" s="194"/>
      <c r="CV123" s="74"/>
      <c r="CW123" s="103"/>
      <c r="CX123" s="49"/>
      <c r="CY123" s="49"/>
    </row>
    <row r="124" spans="1:103" ht="16.5" thickBot="1" x14ac:dyDescent="0.3">
      <c r="A124" s="49"/>
      <c r="B124" s="186">
        <v>112</v>
      </c>
      <c r="C124" s="69" t="s">
        <v>437</v>
      </c>
      <c r="D124" s="70" t="s">
        <v>438</v>
      </c>
      <c r="E124" s="81" t="s">
        <v>122</v>
      </c>
      <c r="F124" s="80"/>
      <c r="G124" s="68"/>
      <c r="H124" s="81"/>
      <c r="I124" s="87"/>
      <c r="J124" s="71"/>
      <c r="K124" s="71"/>
      <c r="L124" s="71"/>
      <c r="M124" s="71"/>
      <c r="N124" s="88"/>
      <c r="O124" s="87"/>
      <c r="P124" s="71"/>
      <c r="Q124" s="71"/>
      <c r="R124" s="88"/>
      <c r="S124" s="125"/>
      <c r="T124" s="126"/>
      <c r="U124" s="126"/>
      <c r="V124" s="126"/>
      <c r="W124" s="126"/>
      <c r="X124" s="126"/>
      <c r="Y124" s="128"/>
      <c r="Z124" s="136"/>
      <c r="AA124" s="128"/>
      <c r="AB124" s="138"/>
      <c r="AC124" s="127"/>
      <c r="AD124" s="127"/>
      <c r="AE124" s="127"/>
      <c r="AF124" s="127"/>
      <c r="AG124" s="139"/>
      <c r="AH124" s="143"/>
      <c r="AI124" s="67"/>
      <c r="AJ124" s="67"/>
      <c r="AK124" s="144"/>
      <c r="AL124" s="201"/>
      <c r="AM124" s="203"/>
      <c r="AN124" s="67"/>
      <c r="AO124" s="67"/>
      <c r="AP124" s="144"/>
      <c r="AQ124" s="143"/>
      <c r="AR124" s="67"/>
      <c r="AS124" s="67"/>
      <c r="AT124" s="67"/>
      <c r="AU124" s="67"/>
      <c r="AV124" s="67"/>
      <c r="AW124" s="67"/>
      <c r="AX124" s="144"/>
      <c r="AY124" s="138"/>
      <c r="AZ124" s="150"/>
      <c r="BA124" s="150"/>
      <c r="BB124" s="150"/>
      <c r="BC124" s="150"/>
      <c r="BD124" s="150"/>
      <c r="BE124" s="150"/>
      <c r="BF124" s="150"/>
      <c r="BG124" s="150"/>
      <c r="BH124" s="150"/>
      <c r="BI124" s="127"/>
      <c r="BJ124" s="127"/>
      <c r="BK124" s="139"/>
      <c r="BL124" s="102"/>
      <c r="BM124" s="99" t="b">
        <f t="shared" si="7"/>
        <v>0</v>
      </c>
      <c r="BN124" s="72"/>
      <c r="BO124" s="101" t="b">
        <f t="shared" si="8"/>
        <v>0</v>
      </c>
      <c r="BP124" s="68"/>
      <c r="BQ124" s="99" t="b">
        <f t="shared" si="9"/>
        <v>0</v>
      </c>
      <c r="BR124" s="68"/>
      <c r="BS124" s="99" t="b">
        <f t="shared" si="10"/>
        <v>0</v>
      </c>
      <c r="BT124" s="119">
        <f t="shared" si="11"/>
        <v>0</v>
      </c>
      <c r="BU124" s="73" t="str">
        <f t="shared" si="12"/>
        <v>RIESGO ACEPTABLE</v>
      </c>
      <c r="BV124" s="97" t="b">
        <f t="shared" si="13"/>
        <v>0</v>
      </c>
      <c r="BW124" s="95"/>
      <c r="BX124" s="158"/>
      <c r="BY124" s="156"/>
      <c r="BZ124" s="156"/>
      <c r="CA124" s="156"/>
      <c r="CB124" s="156"/>
      <c r="CC124" s="156"/>
      <c r="CD124" s="156"/>
      <c r="CE124" s="156"/>
      <c r="CF124" s="159"/>
      <c r="CG124" s="169"/>
      <c r="CH124" s="163"/>
      <c r="CI124" s="163"/>
      <c r="CJ124" s="163"/>
      <c r="CK124" s="163"/>
      <c r="CL124" s="164"/>
      <c r="CM124" s="163"/>
      <c r="CN124" s="163"/>
      <c r="CO124" s="163"/>
      <c r="CP124" s="170"/>
      <c r="CQ124" s="169"/>
      <c r="CR124" s="208"/>
      <c r="CS124" s="180"/>
      <c r="CT124" s="74"/>
      <c r="CU124" s="194"/>
      <c r="CV124" s="74"/>
      <c r="CW124" s="103"/>
      <c r="CX124" s="49"/>
      <c r="CY124" s="49"/>
    </row>
    <row r="125" spans="1:103" ht="16.5" thickBot="1" x14ac:dyDescent="0.3">
      <c r="A125" s="49"/>
      <c r="B125" s="186">
        <v>113</v>
      </c>
      <c r="C125" s="69" t="s">
        <v>439</v>
      </c>
      <c r="D125" s="70" t="s">
        <v>440</v>
      </c>
      <c r="E125" s="81" t="s">
        <v>122</v>
      </c>
      <c r="F125" s="80"/>
      <c r="G125" s="68"/>
      <c r="H125" s="81"/>
      <c r="I125" s="87"/>
      <c r="J125" s="71"/>
      <c r="K125" s="71"/>
      <c r="L125" s="71"/>
      <c r="M125" s="71"/>
      <c r="N125" s="88"/>
      <c r="O125" s="87"/>
      <c r="P125" s="71"/>
      <c r="Q125" s="71"/>
      <c r="R125" s="88"/>
      <c r="S125" s="125"/>
      <c r="T125" s="126"/>
      <c r="U125" s="126"/>
      <c r="V125" s="126"/>
      <c r="W125" s="126"/>
      <c r="X125" s="126"/>
      <c r="Y125" s="128"/>
      <c r="Z125" s="136"/>
      <c r="AA125" s="128"/>
      <c r="AB125" s="138"/>
      <c r="AC125" s="127"/>
      <c r="AD125" s="127"/>
      <c r="AE125" s="127"/>
      <c r="AF125" s="127"/>
      <c r="AG125" s="139"/>
      <c r="AH125" s="143"/>
      <c r="AI125" s="67"/>
      <c r="AJ125" s="67"/>
      <c r="AK125" s="144"/>
      <c r="AL125" s="201"/>
      <c r="AM125" s="203"/>
      <c r="AN125" s="67"/>
      <c r="AO125" s="67"/>
      <c r="AP125" s="144"/>
      <c r="AQ125" s="143"/>
      <c r="AR125" s="67"/>
      <c r="AS125" s="67"/>
      <c r="AT125" s="67"/>
      <c r="AU125" s="67"/>
      <c r="AV125" s="67"/>
      <c r="AW125" s="67"/>
      <c r="AX125" s="144"/>
      <c r="AY125" s="138"/>
      <c r="AZ125" s="150"/>
      <c r="BA125" s="150"/>
      <c r="BB125" s="150"/>
      <c r="BC125" s="150"/>
      <c r="BD125" s="150"/>
      <c r="BE125" s="150"/>
      <c r="BF125" s="150"/>
      <c r="BG125" s="150"/>
      <c r="BH125" s="150"/>
      <c r="BI125" s="127"/>
      <c r="BJ125" s="127"/>
      <c r="BK125" s="139"/>
      <c r="BL125" s="102"/>
      <c r="BM125" s="99" t="b">
        <f t="shared" si="7"/>
        <v>0</v>
      </c>
      <c r="BN125" s="72"/>
      <c r="BO125" s="101" t="b">
        <f t="shared" si="8"/>
        <v>0</v>
      </c>
      <c r="BP125" s="68"/>
      <c r="BQ125" s="99" t="b">
        <f t="shared" si="9"/>
        <v>0</v>
      </c>
      <c r="BR125" s="68"/>
      <c r="BS125" s="99" t="b">
        <f t="shared" si="10"/>
        <v>0</v>
      </c>
      <c r="BT125" s="119">
        <f t="shared" si="11"/>
        <v>0</v>
      </c>
      <c r="BU125" s="73" t="str">
        <f t="shared" si="12"/>
        <v>RIESGO ACEPTABLE</v>
      </c>
      <c r="BV125" s="97" t="b">
        <f t="shared" si="13"/>
        <v>0</v>
      </c>
      <c r="BW125" s="95"/>
      <c r="BX125" s="158"/>
      <c r="BY125" s="156"/>
      <c r="BZ125" s="156"/>
      <c r="CA125" s="156"/>
      <c r="CB125" s="156"/>
      <c r="CC125" s="156"/>
      <c r="CD125" s="156"/>
      <c r="CE125" s="156"/>
      <c r="CF125" s="159"/>
      <c r="CG125" s="169"/>
      <c r="CH125" s="163"/>
      <c r="CI125" s="163"/>
      <c r="CJ125" s="163"/>
      <c r="CK125" s="163"/>
      <c r="CL125" s="164"/>
      <c r="CM125" s="163"/>
      <c r="CN125" s="163"/>
      <c r="CO125" s="163"/>
      <c r="CP125" s="170"/>
      <c r="CQ125" s="169"/>
      <c r="CR125" s="208"/>
      <c r="CS125" s="180"/>
      <c r="CT125" s="74"/>
      <c r="CU125" s="194"/>
      <c r="CV125" s="74"/>
      <c r="CW125" s="103"/>
      <c r="CX125" s="49"/>
      <c r="CY125" s="49"/>
    </row>
    <row r="126" spans="1:103" ht="16.5" thickBot="1" x14ac:dyDescent="0.3">
      <c r="A126" s="49"/>
      <c r="B126" s="186">
        <v>114</v>
      </c>
      <c r="C126" s="69" t="s">
        <v>441</v>
      </c>
      <c r="D126" s="70" t="s">
        <v>442</v>
      </c>
      <c r="E126" s="81" t="s">
        <v>122</v>
      </c>
      <c r="F126" s="80"/>
      <c r="G126" s="68"/>
      <c r="H126" s="81"/>
      <c r="I126" s="87"/>
      <c r="J126" s="71"/>
      <c r="K126" s="71"/>
      <c r="L126" s="71"/>
      <c r="M126" s="71"/>
      <c r="N126" s="88"/>
      <c r="O126" s="87"/>
      <c r="P126" s="71"/>
      <c r="Q126" s="71"/>
      <c r="R126" s="88"/>
      <c r="S126" s="125"/>
      <c r="T126" s="126"/>
      <c r="U126" s="126"/>
      <c r="V126" s="126"/>
      <c r="W126" s="126"/>
      <c r="X126" s="126"/>
      <c r="Y126" s="128"/>
      <c r="Z126" s="136"/>
      <c r="AA126" s="128"/>
      <c r="AB126" s="138"/>
      <c r="AC126" s="127"/>
      <c r="AD126" s="127"/>
      <c r="AE126" s="127"/>
      <c r="AF126" s="127"/>
      <c r="AG126" s="139"/>
      <c r="AH126" s="143"/>
      <c r="AI126" s="67"/>
      <c r="AJ126" s="67"/>
      <c r="AK126" s="144"/>
      <c r="AL126" s="201"/>
      <c r="AM126" s="203"/>
      <c r="AN126" s="67"/>
      <c r="AO126" s="67"/>
      <c r="AP126" s="144"/>
      <c r="AQ126" s="143"/>
      <c r="AR126" s="67"/>
      <c r="AS126" s="67"/>
      <c r="AT126" s="67"/>
      <c r="AU126" s="67"/>
      <c r="AV126" s="67"/>
      <c r="AW126" s="67"/>
      <c r="AX126" s="144"/>
      <c r="AY126" s="138"/>
      <c r="AZ126" s="150"/>
      <c r="BA126" s="150"/>
      <c r="BB126" s="150"/>
      <c r="BC126" s="150"/>
      <c r="BD126" s="150"/>
      <c r="BE126" s="150"/>
      <c r="BF126" s="150"/>
      <c r="BG126" s="150"/>
      <c r="BH126" s="150"/>
      <c r="BI126" s="127"/>
      <c r="BJ126" s="127"/>
      <c r="BK126" s="139"/>
      <c r="BL126" s="102"/>
      <c r="BM126" s="99" t="b">
        <f t="shared" si="7"/>
        <v>0</v>
      </c>
      <c r="BN126" s="72"/>
      <c r="BO126" s="101" t="b">
        <f t="shared" si="8"/>
        <v>0</v>
      </c>
      <c r="BP126" s="68"/>
      <c r="BQ126" s="99" t="b">
        <f t="shared" si="9"/>
        <v>0</v>
      </c>
      <c r="BR126" s="68"/>
      <c r="BS126" s="99" t="b">
        <f t="shared" si="10"/>
        <v>0</v>
      </c>
      <c r="BT126" s="119">
        <f t="shared" si="11"/>
        <v>0</v>
      </c>
      <c r="BU126" s="73" t="str">
        <f t="shared" si="12"/>
        <v>RIESGO ACEPTABLE</v>
      </c>
      <c r="BV126" s="97" t="b">
        <f t="shared" si="13"/>
        <v>0</v>
      </c>
      <c r="BW126" s="95"/>
      <c r="BX126" s="158"/>
      <c r="BY126" s="156"/>
      <c r="BZ126" s="156"/>
      <c r="CA126" s="156"/>
      <c r="CB126" s="156"/>
      <c r="CC126" s="156"/>
      <c r="CD126" s="156"/>
      <c r="CE126" s="156"/>
      <c r="CF126" s="159"/>
      <c r="CG126" s="169"/>
      <c r="CH126" s="163"/>
      <c r="CI126" s="163"/>
      <c r="CJ126" s="163"/>
      <c r="CK126" s="163"/>
      <c r="CL126" s="164"/>
      <c r="CM126" s="163"/>
      <c r="CN126" s="163"/>
      <c r="CO126" s="163"/>
      <c r="CP126" s="170"/>
      <c r="CQ126" s="169"/>
      <c r="CR126" s="208"/>
      <c r="CS126" s="180"/>
      <c r="CT126" s="74"/>
      <c r="CU126" s="194"/>
      <c r="CV126" s="74"/>
      <c r="CW126" s="103"/>
      <c r="CX126" s="49"/>
      <c r="CY126" s="49"/>
    </row>
    <row r="127" spans="1:103" ht="16.5" thickBot="1" x14ac:dyDescent="0.3">
      <c r="A127" s="49"/>
      <c r="B127" s="186">
        <v>115</v>
      </c>
      <c r="C127" s="69" t="s">
        <v>443</v>
      </c>
      <c r="D127" s="70" t="s">
        <v>444</v>
      </c>
      <c r="E127" s="81" t="s">
        <v>122</v>
      </c>
      <c r="F127" s="80"/>
      <c r="G127" s="68"/>
      <c r="H127" s="81"/>
      <c r="I127" s="87"/>
      <c r="J127" s="71"/>
      <c r="K127" s="71"/>
      <c r="L127" s="71"/>
      <c r="M127" s="71"/>
      <c r="N127" s="88"/>
      <c r="O127" s="87"/>
      <c r="P127" s="71"/>
      <c r="Q127" s="71"/>
      <c r="R127" s="88"/>
      <c r="S127" s="125"/>
      <c r="T127" s="126"/>
      <c r="U127" s="126"/>
      <c r="V127" s="126"/>
      <c r="W127" s="126"/>
      <c r="X127" s="126"/>
      <c r="Y127" s="128"/>
      <c r="Z127" s="136"/>
      <c r="AA127" s="128"/>
      <c r="AB127" s="138"/>
      <c r="AC127" s="127"/>
      <c r="AD127" s="127"/>
      <c r="AE127" s="127"/>
      <c r="AF127" s="127"/>
      <c r="AG127" s="139"/>
      <c r="AH127" s="143"/>
      <c r="AI127" s="67"/>
      <c r="AJ127" s="67"/>
      <c r="AK127" s="144"/>
      <c r="AL127" s="201"/>
      <c r="AM127" s="203"/>
      <c r="AN127" s="67"/>
      <c r="AO127" s="67"/>
      <c r="AP127" s="144"/>
      <c r="AQ127" s="143"/>
      <c r="AR127" s="67"/>
      <c r="AS127" s="67"/>
      <c r="AT127" s="67"/>
      <c r="AU127" s="67"/>
      <c r="AV127" s="67"/>
      <c r="AW127" s="67"/>
      <c r="AX127" s="144"/>
      <c r="AY127" s="138"/>
      <c r="AZ127" s="150"/>
      <c r="BA127" s="150"/>
      <c r="BB127" s="150"/>
      <c r="BC127" s="150"/>
      <c r="BD127" s="150"/>
      <c r="BE127" s="150"/>
      <c r="BF127" s="150"/>
      <c r="BG127" s="150"/>
      <c r="BH127" s="150"/>
      <c r="BI127" s="127"/>
      <c r="BJ127" s="127"/>
      <c r="BK127" s="139"/>
      <c r="BL127" s="102"/>
      <c r="BM127" s="99" t="b">
        <f t="shared" si="7"/>
        <v>0</v>
      </c>
      <c r="BN127" s="72"/>
      <c r="BO127" s="101" t="b">
        <f t="shared" si="8"/>
        <v>0</v>
      </c>
      <c r="BP127" s="68"/>
      <c r="BQ127" s="99" t="b">
        <f t="shared" si="9"/>
        <v>0</v>
      </c>
      <c r="BR127" s="68"/>
      <c r="BS127" s="99" t="b">
        <f t="shared" si="10"/>
        <v>0</v>
      </c>
      <c r="BT127" s="119">
        <f t="shared" si="11"/>
        <v>0</v>
      </c>
      <c r="BU127" s="73" t="str">
        <f t="shared" si="12"/>
        <v>RIESGO ACEPTABLE</v>
      </c>
      <c r="BV127" s="97" t="b">
        <f t="shared" si="13"/>
        <v>0</v>
      </c>
      <c r="BW127" s="95"/>
      <c r="BX127" s="158"/>
      <c r="BY127" s="156"/>
      <c r="BZ127" s="156"/>
      <c r="CA127" s="156"/>
      <c r="CB127" s="156"/>
      <c r="CC127" s="156"/>
      <c r="CD127" s="156"/>
      <c r="CE127" s="156"/>
      <c r="CF127" s="159"/>
      <c r="CG127" s="169"/>
      <c r="CH127" s="163"/>
      <c r="CI127" s="163"/>
      <c r="CJ127" s="163"/>
      <c r="CK127" s="163"/>
      <c r="CL127" s="164"/>
      <c r="CM127" s="163"/>
      <c r="CN127" s="163"/>
      <c r="CO127" s="163"/>
      <c r="CP127" s="170"/>
      <c r="CQ127" s="169"/>
      <c r="CR127" s="208"/>
      <c r="CS127" s="180"/>
      <c r="CT127" s="74"/>
      <c r="CU127" s="194"/>
      <c r="CV127" s="74"/>
      <c r="CW127" s="103"/>
      <c r="CX127" s="49"/>
      <c r="CY127" s="49"/>
    </row>
    <row r="128" spans="1:103" ht="16.5" thickBot="1" x14ac:dyDescent="0.3">
      <c r="A128" s="49"/>
      <c r="B128" s="186">
        <v>116</v>
      </c>
      <c r="C128" s="69" t="s">
        <v>445</v>
      </c>
      <c r="D128" s="70" t="s">
        <v>446</v>
      </c>
      <c r="E128" s="81" t="s">
        <v>122</v>
      </c>
      <c r="F128" s="80"/>
      <c r="G128" s="68"/>
      <c r="H128" s="81"/>
      <c r="I128" s="87"/>
      <c r="J128" s="71"/>
      <c r="K128" s="71"/>
      <c r="L128" s="71"/>
      <c r="M128" s="71"/>
      <c r="N128" s="88"/>
      <c r="O128" s="87"/>
      <c r="P128" s="71"/>
      <c r="Q128" s="71"/>
      <c r="R128" s="88"/>
      <c r="S128" s="125"/>
      <c r="T128" s="126"/>
      <c r="U128" s="126"/>
      <c r="V128" s="126"/>
      <c r="W128" s="126"/>
      <c r="X128" s="126"/>
      <c r="Y128" s="128"/>
      <c r="Z128" s="136"/>
      <c r="AA128" s="128"/>
      <c r="AB128" s="138"/>
      <c r="AC128" s="127"/>
      <c r="AD128" s="127"/>
      <c r="AE128" s="127"/>
      <c r="AF128" s="127"/>
      <c r="AG128" s="139"/>
      <c r="AH128" s="143"/>
      <c r="AI128" s="67"/>
      <c r="AJ128" s="67"/>
      <c r="AK128" s="144"/>
      <c r="AL128" s="201"/>
      <c r="AM128" s="203"/>
      <c r="AN128" s="67"/>
      <c r="AO128" s="67"/>
      <c r="AP128" s="144"/>
      <c r="AQ128" s="143"/>
      <c r="AR128" s="67"/>
      <c r="AS128" s="67"/>
      <c r="AT128" s="67"/>
      <c r="AU128" s="67"/>
      <c r="AV128" s="67"/>
      <c r="AW128" s="67"/>
      <c r="AX128" s="144"/>
      <c r="AY128" s="138"/>
      <c r="AZ128" s="150"/>
      <c r="BA128" s="150"/>
      <c r="BB128" s="150"/>
      <c r="BC128" s="150"/>
      <c r="BD128" s="150"/>
      <c r="BE128" s="150"/>
      <c r="BF128" s="150"/>
      <c r="BG128" s="150"/>
      <c r="BH128" s="150"/>
      <c r="BI128" s="127"/>
      <c r="BJ128" s="127"/>
      <c r="BK128" s="139"/>
      <c r="BL128" s="102"/>
      <c r="BM128" s="99" t="b">
        <f t="shared" si="7"/>
        <v>0</v>
      </c>
      <c r="BN128" s="72"/>
      <c r="BO128" s="101" t="b">
        <f t="shared" si="8"/>
        <v>0</v>
      </c>
      <c r="BP128" s="68"/>
      <c r="BQ128" s="99" t="b">
        <f t="shared" si="9"/>
        <v>0</v>
      </c>
      <c r="BR128" s="68"/>
      <c r="BS128" s="99" t="b">
        <f t="shared" si="10"/>
        <v>0</v>
      </c>
      <c r="BT128" s="119">
        <f t="shared" si="11"/>
        <v>0</v>
      </c>
      <c r="BU128" s="73" t="str">
        <f t="shared" si="12"/>
        <v>RIESGO ACEPTABLE</v>
      </c>
      <c r="BV128" s="97" t="b">
        <f t="shared" si="13"/>
        <v>0</v>
      </c>
      <c r="BW128" s="95"/>
      <c r="BX128" s="158"/>
      <c r="BY128" s="156"/>
      <c r="BZ128" s="156"/>
      <c r="CA128" s="156"/>
      <c r="CB128" s="156"/>
      <c r="CC128" s="156"/>
      <c r="CD128" s="156"/>
      <c r="CE128" s="156"/>
      <c r="CF128" s="159"/>
      <c r="CG128" s="169"/>
      <c r="CH128" s="163"/>
      <c r="CI128" s="163"/>
      <c r="CJ128" s="163"/>
      <c r="CK128" s="163"/>
      <c r="CL128" s="164"/>
      <c r="CM128" s="163"/>
      <c r="CN128" s="163"/>
      <c r="CO128" s="163"/>
      <c r="CP128" s="170"/>
      <c r="CQ128" s="169"/>
      <c r="CR128" s="208"/>
      <c r="CS128" s="180"/>
      <c r="CT128" s="74"/>
      <c r="CU128" s="194"/>
      <c r="CV128" s="74"/>
      <c r="CW128" s="103"/>
      <c r="CX128" s="49"/>
      <c r="CY128" s="49"/>
    </row>
    <row r="129" spans="1:103" ht="16.5" thickBot="1" x14ac:dyDescent="0.3">
      <c r="A129" s="49"/>
      <c r="B129" s="186">
        <v>117</v>
      </c>
      <c r="C129" s="69" t="s">
        <v>447</v>
      </c>
      <c r="D129" s="70" t="s">
        <v>448</v>
      </c>
      <c r="E129" s="81" t="s">
        <v>122</v>
      </c>
      <c r="F129" s="80"/>
      <c r="G129" s="68"/>
      <c r="H129" s="81"/>
      <c r="I129" s="87"/>
      <c r="J129" s="71"/>
      <c r="K129" s="71"/>
      <c r="L129" s="71"/>
      <c r="M129" s="71"/>
      <c r="N129" s="88"/>
      <c r="O129" s="87"/>
      <c r="P129" s="71"/>
      <c r="Q129" s="71"/>
      <c r="R129" s="88"/>
      <c r="S129" s="125"/>
      <c r="T129" s="126"/>
      <c r="U129" s="126"/>
      <c r="V129" s="126"/>
      <c r="W129" s="126"/>
      <c r="X129" s="126"/>
      <c r="Y129" s="128"/>
      <c r="Z129" s="136"/>
      <c r="AA129" s="128"/>
      <c r="AB129" s="138"/>
      <c r="AC129" s="127"/>
      <c r="AD129" s="127"/>
      <c r="AE129" s="127"/>
      <c r="AF129" s="127"/>
      <c r="AG129" s="139"/>
      <c r="AH129" s="143"/>
      <c r="AI129" s="67"/>
      <c r="AJ129" s="67"/>
      <c r="AK129" s="144"/>
      <c r="AL129" s="201"/>
      <c r="AM129" s="203"/>
      <c r="AN129" s="67"/>
      <c r="AO129" s="67"/>
      <c r="AP129" s="144"/>
      <c r="AQ129" s="143"/>
      <c r="AR129" s="67"/>
      <c r="AS129" s="67"/>
      <c r="AT129" s="67"/>
      <c r="AU129" s="67"/>
      <c r="AV129" s="67"/>
      <c r="AW129" s="67"/>
      <c r="AX129" s="144"/>
      <c r="AY129" s="138"/>
      <c r="AZ129" s="150"/>
      <c r="BA129" s="150"/>
      <c r="BB129" s="150"/>
      <c r="BC129" s="150"/>
      <c r="BD129" s="150"/>
      <c r="BE129" s="150"/>
      <c r="BF129" s="150"/>
      <c r="BG129" s="150"/>
      <c r="BH129" s="150"/>
      <c r="BI129" s="127"/>
      <c r="BJ129" s="127"/>
      <c r="BK129" s="139"/>
      <c r="BL129" s="102"/>
      <c r="BM129" s="99" t="b">
        <f t="shared" si="7"/>
        <v>0</v>
      </c>
      <c r="BN129" s="72"/>
      <c r="BO129" s="101" t="b">
        <f t="shared" si="8"/>
        <v>0</v>
      </c>
      <c r="BP129" s="68"/>
      <c r="BQ129" s="99" t="b">
        <f t="shared" si="9"/>
        <v>0</v>
      </c>
      <c r="BR129" s="68"/>
      <c r="BS129" s="99" t="b">
        <f t="shared" si="10"/>
        <v>0</v>
      </c>
      <c r="BT129" s="119">
        <f t="shared" si="11"/>
        <v>0</v>
      </c>
      <c r="BU129" s="73" t="str">
        <f t="shared" si="12"/>
        <v>RIESGO ACEPTABLE</v>
      </c>
      <c r="BV129" s="97" t="b">
        <f t="shared" si="13"/>
        <v>0</v>
      </c>
      <c r="BW129" s="95"/>
      <c r="BX129" s="158"/>
      <c r="BY129" s="156"/>
      <c r="BZ129" s="156"/>
      <c r="CA129" s="156"/>
      <c r="CB129" s="156"/>
      <c r="CC129" s="156"/>
      <c r="CD129" s="156"/>
      <c r="CE129" s="156"/>
      <c r="CF129" s="159"/>
      <c r="CG129" s="169"/>
      <c r="CH129" s="163"/>
      <c r="CI129" s="163"/>
      <c r="CJ129" s="163"/>
      <c r="CK129" s="163"/>
      <c r="CL129" s="164"/>
      <c r="CM129" s="163"/>
      <c r="CN129" s="163"/>
      <c r="CO129" s="163"/>
      <c r="CP129" s="170"/>
      <c r="CQ129" s="169"/>
      <c r="CR129" s="208"/>
      <c r="CS129" s="180"/>
      <c r="CT129" s="74"/>
      <c r="CU129" s="194"/>
      <c r="CV129" s="74"/>
      <c r="CW129" s="103"/>
      <c r="CX129" s="49"/>
      <c r="CY129" s="49"/>
    </row>
    <row r="130" spans="1:103" ht="16.5" thickBot="1" x14ac:dyDescent="0.3">
      <c r="A130" s="49"/>
      <c r="B130" s="186">
        <v>118</v>
      </c>
      <c r="C130" s="69" t="s">
        <v>449</v>
      </c>
      <c r="D130" s="70" t="s">
        <v>450</v>
      </c>
      <c r="E130" s="81" t="s">
        <v>122</v>
      </c>
      <c r="F130" s="80"/>
      <c r="G130" s="68"/>
      <c r="H130" s="81"/>
      <c r="I130" s="87"/>
      <c r="J130" s="71"/>
      <c r="K130" s="71"/>
      <c r="L130" s="71"/>
      <c r="M130" s="71"/>
      <c r="N130" s="88"/>
      <c r="O130" s="87"/>
      <c r="P130" s="71"/>
      <c r="Q130" s="71"/>
      <c r="R130" s="88"/>
      <c r="S130" s="125"/>
      <c r="T130" s="126"/>
      <c r="U130" s="126"/>
      <c r="V130" s="126"/>
      <c r="W130" s="126"/>
      <c r="X130" s="126"/>
      <c r="Y130" s="128"/>
      <c r="Z130" s="136"/>
      <c r="AA130" s="128"/>
      <c r="AB130" s="138"/>
      <c r="AC130" s="127"/>
      <c r="AD130" s="127"/>
      <c r="AE130" s="127"/>
      <c r="AF130" s="127"/>
      <c r="AG130" s="139"/>
      <c r="AH130" s="143"/>
      <c r="AI130" s="67"/>
      <c r="AJ130" s="67"/>
      <c r="AK130" s="144"/>
      <c r="AL130" s="201"/>
      <c r="AM130" s="203"/>
      <c r="AN130" s="67"/>
      <c r="AO130" s="67"/>
      <c r="AP130" s="144"/>
      <c r="AQ130" s="143"/>
      <c r="AR130" s="67"/>
      <c r="AS130" s="67"/>
      <c r="AT130" s="67"/>
      <c r="AU130" s="67"/>
      <c r="AV130" s="67"/>
      <c r="AW130" s="67"/>
      <c r="AX130" s="144"/>
      <c r="AY130" s="138"/>
      <c r="AZ130" s="150"/>
      <c r="BA130" s="150"/>
      <c r="BB130" s="150"/>
      <c r="BC130" s="150"/>
      <c r="BD130" s="150"/>
      <c r="BE130" s="150"/>
      <c r="BF130" s="150"/>
      <c r="BG130" s="150"/>
      <c r="BH130" s="150"/>
      <c r="BI130" s="127"/>
      <c r="BJ130" s="127"/>
      <c r="BK130" s="139"/>
      <c r="BL130" s="102"/>
      <c r="BM130" s="99" t="b">
        <f t="shared" si="7"/>
        <v>0</v>
      </c>
      <c r="BN130" s="72"/>
      <c r="BO130" s="101" t="b">
        <f t="shared" si="8"/>
        <v>0</v>
      </c>
      <c r="BP130" s="68"/>
      <c r="BQ130" s="99" t="b">
        <f t="shared" si="9"/>
        <v>0</v>
      </c>
      <c r="BR130" s="68"/>
      <c r="BS130" s="99" t="b">
        <f t="shared" si="10"/>
        <v>0</v>
      </c>
      <c r="BT130" s="119">
        <f t="shared" si="11"/>
        <v>0</v>
      </c>
      <c r="BU130" s="73" t="str">
        <f t="shared" si="12"/>
        <v>RIESGO ACEPTABLE</v>
      </c>
      <c r="BV130" s="97" t="b">
        <f t="shared" si="13"/>
        <v>0</v>
      </c>
      <c r="BW130" s="95"/>
      <c r="BX130" s="158"/>
      <c r="BY130" s="156"/>
      <c r="BZ130" s="156"/>
      <c r="CA130" s="156"/>
      <c r="CB130" s="156"/>
      <c r="CC130" s="156"/>
      <c r="CD130" s="156"/>
      <c r="CE130" s="156"/>
      <c r="CF130" s="159"/>
      <c r="CG130" s="169"/>
      <c r="CH130" s="163"/>
      <c r="CI130" s="163"/>
      <c r="CJ130" s="163"/>
      <c r="CK130" s="163"/>
      <c r="CL130" s="164"/>
      <c r="CM130" s="163"/>
      <c r="CN130" s="163"/>
      <c r="CO130" s="163"/>
      <c r="CP130" s="170"/>
      <c r="CQ130" s="169"/>
      <c r="CR130" s="208"/>
      <c r="CS130" s="180"/>
      <c r="CT130" s="74"/>
      <c r="CU130" s="194"/>
      <c r="CV130" s="74"/>
      <c r="CW130" s="103"/>
      <c r="CX130" s="49"/>
      <c r="CY130" s="49"/>
    </row>
    <row r="131" spans="1:103" ht="16.5" thickBot="1" x14ac:dyDescent="0.3">
      <c r="A131" s="49"/>
      <c r="B131" s="186">
        <v>119</v>
      </c>
      <c r="C131" s="69" t="s">
        <v>451</v>
      </c>
      <c r="D131" s="70" t="s">
        <v>452</v>
      </c>
      <c r="E131" s="81" t="s">
        <v>122</v>
      </c>
      <c r="F131" s="80"/>
      <c r="G131" s="68"/>
      <c r="H131" s="81"/>
      <c r="I131" s="87"/>
      <c r="J131" s="71"/>
      <c r="K131" s="71"/>
      <c r="L131" s="71"/>
      <c r="M131" s="71"/>
      <c r="N131" s="88"/>
      <c r="O131" s="87"/>
      <c r="P131" s="71"/>
      <c r="Q131" s="71"/>
      <c r="R131" s="88"/>
      <c r="S131" s="125"/>
      <c r="T131" s="126"/>
      <c r="U131" s="126"/>
      <c r="V131" s="126"/>
      <c r="W131" s="126"/>
      <c r="X131" s="126"/>
      <c r="Y131" s="128"/>
      <c r="Z131" s="136"/>
      <c r="AA131" s="128"/>
      <c r="AB131" s="138"/>
      <c r="AC131" s="127"/>
      <c r="AD131" s="127"/>
      <c r="AE131" s="127"/>
      <c r="AF131" s="127"/>
      <c r="AG131" s="139"/>
      <c r="AH131" s="143"/>
      <c r="AI131" s="67"/>
      <c r="AJ131" s="67"/>
      <c r="AK131" s="144"/>
      <c r="AL131" s="201"/>
      <c r="AM131" s="203"/>
      <c r="AN131" s="67"/>
      <c r="AO131" s="67"/>
      <c r="AP131" s="144"/>
      <c r="AQ131" s="143"/>
      <c r="AR131" s="67"/>
      <c r="AS131" s="67"/>
      <c r="AT131" s="67"/>
      <c r="AU131" s="67"/>
      <c r="AV131" s="67"/>
      <c r="AW131" s="67"/>
      <c r="AX131" s="144"/>
      <c r="AY131" s="138"/>
      <c r="AZ131" s="150"/>
      <c r="BA131" s="150"/>
      <c r="BB131" s="150"/>
      <c r="BC131" s="150"/>
      <c r="BD131" s="150"/>
      <c r="BE131" s="150"/>
      <c r="BF131" s="150"/>
      <c r="BG131" s="150"/>
      <c r="BH131" s="150"/>
      <c r="BI131" s="127"/>
      <c r="BJ131" s="127"/>
      <c r="BK131" s="139"/>
      <c r="BL131" s="102"/>
      <c r="BM131" s="99" t="b">
        <f t="shared" si="7"/>
        <v>0</v>
      </c>
      <c r="BN131" s="72"/>
      <c r="BO131" s="101" t="b">
        <f t="shared" si="8"/>
        <v>0</v>
      </c>
      <c r="BP131" s="68"/>
      <c r="BQ131" s="99" t="b">
        <f t="shared" si="9"/>
        <v>0</v>
      </c>
      <c r="BR131" s="68"/>
      <c r="BS131" s="99" t="b">
        <f t="shared" si="10"/>
        <v>0</v>
      </c>
      <c r="BT131" s="119">
        <f t="shared" si="11"/>
        <v>0</v>
      </c>
      <c r="BU131" s="73" t="str">
        <f t="shared" si="12"/>
        <v>RIESGO ACEPTABLE</v>
      </c>
      <c r="BV131" s="97" t="b">
        <f t="shared" si="13"/>
        <v>0</v>
      </c>
      <c r="BW131" s="95"/>
      <c r="BX131" s="158"/>
      <c r="BY131" s="156"/>
      <c r="BZ131" s="156"/>
      <c r="CA131" s="156"/>
      <c r="CB131" s="156"/>
      <c r="CC131" s="156"/>
      <c r="CD131" s="156"/>
      <c r="CE131" s="156"/>
      <c r="CF131" s="159"/>
      <c r="CG131" s="169"/>
      <c r="CH131" s="163"/>
      <c r="CI131" s="163"/>
      <c r="CJ131" s="163"/>
      <c r="CK131" s="163"/>
      <c r="CL131" s="164"/>
      <c r="CM131" s="163"/>
      <c r="CN131" s="163"/>
      <c r="CO131" s="163"/>
      <c r="CP131" s="170"/>
      <c r="CQ131" s="169"/>
      <c r="CR131" s="208"/>
      <c r="CS131" s="180"/>
      <c r="CT131" s="74"/>
      <c r="CU131" s="194"/>
      <c r="CV131" s="74"/>
      <c r="CW131" s="103"/>
      <c r="CX131" s="49"/>
      <c r="CY131" s="49"/>
    </row>
    <row r="132" spans="1:103" ht="16.5" thickBot="1" x14ac:dyDescent="0.3">
      <c r="A132" s="49"/>
      <c r="B132" s="186">
        <v>120</v>
      </c>
      <c r="C132" s="69" t="s">
        <v>453</v>
      </c>
      <c r="D132" s="70" t="s">
        <v>454</v>
      </c>
      <c r="E132" s="81" t="s">
        <v>122</v>
      </c>
      <c r="F132" s="80"/>
      <c r="G132" s="68"/>
      <c r="H132" s="81"/>
      <c r="I132" s="87"/>
      <c r="J132" s="71"/>
      <c r="K132" s="71"/>
      <c r="L132" s="71"/>
      <c r="M132" s="71"/>
      <c r="N132" s="88"/>
      <c r="O132" s="87"/>
      <c r="P132" s="71"/>
      <c r="Q132" s="71"/>
      <c r="R132" s="88"/>
      <c r="S132" s="125"/>
      <c r="T132" s="126"/>
      <c r="U132" s="126"/>
      <c r="V132" s="126"/>
      <c r="W132" s="126"/>
      <c r="X132" s="126"/>
      <c r="Y132" s="128"/>
      <c r="Z132" s="136"/>
      <c r="AA132" s="128"/>
      <c r="AB132" s="138"/>
      <c r="AC132" s="127"/>
      <c r="AD132" s="127"/>
      <c r="AE132" s="127"/>
      <c r="AF132" s="127"/>
      <c r="AG132" s="139"/>
      <c r="AH132" s="143"/>
      <c r="AI132" s="67"/>
      <c r="AJ132" s="67"/>
      <c r="AK132" s="144"/>
      <c r="AL132" s="201"/>
      <c r="AM132" s="203"/>
      <c r="AN132" s="67"/>
      <c r="AO132" s="67"/>
      <c r="AP132" s="144"/>
      <c r="AQ132" s="143"/>
      <c r="AR132" s="67"/>
      <c r="AS132" s="67"/>
      <c r="AT132" s="67"/>
      <c r="AU132" s="67"/>
      <c r="AV132" s="67"/>
      <c r="AW132" s="67"/>
      <c r="AX132" s="144"/>
      <c r="AY132" s="138"/>
      <c r="AZ132" s="150"/>
      <c r="BA132" s="150"/>
      <c r="BB132" s="150"/>
      <c r="BC132" s="150"/>
      <c r="BD132" s="150"/>
      <c r="BE132" s="150"/>
      <c r="BF132" s="150"/>
      <c r="BG132" s="150"/>
      <c r="BH132" s="150"/>
      <c r="BI132" s="127"/>
      <c r="BJ132" s="127"/>
      <c r="BK132" s="139"/>
      <c r="BL132" s="102"/>
      <c r="BM132" s="99" t="b">
        <f t="shared" si="7"/>
        <v>0</v>
      </c>
      <c r="BN132" s="72"/>
      <c r="BO132" s="101" t="b">
        <f t="shared" si="8"/>
        <v>0</v>
      </c>
      <c r="BP132" s="68"/>
      <c r="BQ132" s="99" t="b">
        <f t="shared" si="9"/>
        <v>0</v>
      </c>
      <c r="BR132" s="68"/>
      <c r="BS132" s="99" t="b">
        <f t="shared" si="10"/>
        <v>0</v>
      </c>
      <c r="BT132" s="119">
        <f t="shared" si="11"/>
        <v>0</v>
      </c>
      <c r="BU132" s="73" t="str">
        <f t="shared" si="12"/>
        <v>RIESGO ACEPTABLE</v>
      </c>
      <c r="BV132" s="97" t="b">
        <f t="shared" si="13"/>
        <v>0</v>
      </c>
      <c r="BW132" s="95"/>
      <c r="BX132" s="158"/>
      <c r="BY132" s="156"/>
      <c r="BZ132" s="156"/>
      <c r="CA132" s="156"/>
      <c r="CB132" s="156"/>
      <c r="CC132" s="156"/>
      <c r="CD132" s="156"/>
      <c r="CE132" s="156"/>
      <c r="CF132" s="159"/>
      <c r="CG132" s="169"/>
      <c r="CH132" s="163"/>
      <c r="CI132" s="163"/>
      <c r="CJ132" s="163"/>
      <c r="CK132" s="163"/>
      <c r="CL132" s="164"/>
      <c r="CM132" s="163"/>
      <c r="CN132" s="163"/>
      <c r="CO132" s="163"/>
      <c r="CP132" s="170"/>
      <c r="CQ132" s="169"/>
      <c r="CR132" s="208"/>
      <c r="CS132" s="180"/>
      <c r="CT132" s="74"/>
      <c r="CU132" s="194"/>
      <c r="CV132" s="74"/>
      <c r="CW132" s="103"/>
      <c r="CX132" s="49"/>
      <c r="CY132" s="49"/>
    </row>
    <row r="133" spans="1:103" ht="16.5" thickBot="1" x14ac:dyDescent="0.3">
      <c r="A133" s="49"/>
      <c r="B133" s="186">
        <v>121</v>
      </c>
      <c r="C133" s="69" t="s">
        <v>455</v>
      </c>
      <c r="D133" s="70" t="s">
        <v>456</v>
      </c>
      <c r="E133" s="81" t="s">
        <v>122</v>
      </c>
      <c r="F133" s="80"/>
      <c r="G133" s="68"/>
      <c r="H133" s="81"/>
      <c r="I133" s="87"/>
      <c r="J133" s="71"/>
      <c r="K133" s="71"/>
      <c r="L133" s="71"/>
      <c r="M133" s="71"/>
      <c r="N133" s="88"/>
      <c r="O133" s="87"/>
      <c r="P133" s="71"/>
      <c r="Q133" s="71"/>
      <c r="R133" s="88"/>
      <c r="S133" s="125"/>
      <c r="T133" s="126"/>
      <c r="U133" s="126"/>
      <c r="V133" s="126"/>
      <c r="W133" s="126"/>
      <c r="X133" s="126"/>
      <c r="Y133" s="128"/>
      <c r="Z133" s="136"/>
      <c r="AA133" s="128"/>
      <c r="AB133" s="138"/>
      <c r="AC133" s="127"/>
      <c r="AD133" s="127"/>
      <c r="AE133" s="127"/>
      <c r="AF133" s="127"/>
      <c r="AG133" s="139"/>
      <c r="AH133" s="143"/>
      <c r="AI133" s="67"/>
      <c r="AJ133" s="67"/>
      <c r="AK133" s="144"/>
      <c r="AL133" s="201"/>
      <c r="AM133" s="203"/>
      <c r="AN133" s="67"/>
      <c r="AO133" s="67"/>
      <c r="AP133" s="144"/>
      <c r="AQ133" s="143"/>
      <c r="AR133" s="67"/>
      <c r="AS133" s="67"/>
      <c r="AT133" s="67"/>
      <c r="AU133" s="67"/>
      <c r="AV133" s="67"/>
      <c r="AW133" s="67"/>
      <c r="AX133" s="144"/>
      <c r="AY133" s="138"/>
      <c r="AZ133" s="150"/>
      <c r="BA133" s="150"/>
      <c r="BB133" s="150"/>
      <c r="BC133" s="150"/>
      <c r="BD133" s="150"/>
      <c r="BE133" s="150"/>
      <c r="BF133" s="150"/>
      <c r="BG133" s="150"/>
      <c r="BH133" s="150"/>
      <c r="BI133" s="127"/>
      <c r="BJ133" s="127"/>
      <c r="BK133" s="139"/>
      <c r="BL133" s="102"/>
      <c r="BM133" s="99" t="b">
        <f t="shared" si="7"/>
        <v>0</v>
      </c>
      <c r="BN133" s="72"/>
      <c r="BO133" s="101" t="b">
        <f t="shared" si="8"/>
        <v>0</v>
      </c>
      <c r="BP133" s="68"/>
      <c r="BQ133" s="99" t="b">
        <f t="shared" si="9"/>
        <v>0</v>
      </c>
      <c r="BR133" s="68"/>
      <c r="BS133" s="99" t="b">
        <f t="shared" si="10"/>
        <v>0</v>
      </c>
      <c r="BT133" s="119">
        <f t="shared" si="11"/>
        <v>0</v>
      </c>
      <c r="BU133" s="73" t="str">
        <f t="shared" si="12"/>
        <v>RIESGO ACEPTABLE</v>
      </c>
      <c r="BV133" s="97" t="b">
        <f t="shared" si="13"/>
        <v>0</v>
      </c>
      <c r="BW133" s="95"/>
      <c r="BX133" s="158"/>
      <c r="BY133" s="156"/>
      <c r="BZ133" s="156"/>
      <c r="CA133" s="156"/>
      <c r="CB133" s="156"/>
      <c r="CC133" s="156"/>
      <c r="CD133" s="156"/>
      <c r="CE133" s="156"/>
      <c r="CF133" s="159"/>
      <c r="CG133" s="169"/>
      <c r="CH133" s="163"/>
      <c r="CI133" s="163"/>
      <c r="CJ133" s="163"/>
      <c r="CK133" s="163"/>
      <c r="CL133" s="164"/>
      <c r="CM133" s="163"/>
      <c r="CN133" s="163"/>
      <c r="CO133" s="163"/>
      <c r="CP133" s="170"/>
      <c r="CQ133" s="169"/>
      <c r="CR133" s="208"/>
      <c r="CS133" s="180"/>
      <c r="CT133" s="74"/>
      <c r="CU133" s="194"/>
      <c r="CV133" s="74"/>
      <c r="CW133" s="103"/>
      <c r="CX133" s="49"/>
      <c r="CY133" s="49"/>
    </row>
    <row r="134" spans="1:103" ht="16.5" thickBot="1" x14ac:dyDescent="0.3">
      <c r="A134" s="49"/>
      <c r="B134" s="186">
        <v>122</v>
      </c>
      <c r="C134" s="69" t="s">
        <v>455</v>
      </c>
      <c r="D134" s="70" t="s">
        <v>456</v>
      </c>
      <c r="E134" s="81" t="s">
        <v>122</v>
      </c>
      <c r="F134" s="80"/>
      <c r="G134" s="68"/>
      <c r="H134" s="81"/>
      <c r="I134" s="87"/>
      <c r="J134" s="71"/>
      <c r="K134" s="71"/>
      <c r="L134" s="71"/>
      <c r="M134" s="71"/>
      <c r="N134" s="88"/>
      <c r="O134" s="87"/>
      <c r="P134" s="71"/>
      <c r="Q134" s="71"/>
      <c r="R134" s="88"/>
      <c r="S134" s="125"/>
      <c r="T134" s="126"/>
      <c r="U134" s="126"/>
      <c r="V134" s="126"/>
      <c r="W134" s="126"/>
      <c r="X134" s="126"/>
      <c r="Y134" s="128"/>
      <c r="Z134" s="136"/>
      <c r="AA134" s="128"/>
      <c r="AB134" s="138"/>
      <c r="AC134" s="127"/>
      <c r="AD134" s="127"/>
      <c r="AE134" s="127"/>
      <c r="AF134" s="127"/>
      <c r="AG134" s="139"/>
      <c r="AH134" s="143"/>
      <c r="AI134" s="67"/>
      <c r="AJ134" s="67"/>
      <c r="AK134" s="144"/>
      <c r="AL134" s="201"/>
      <c r="AM134" s="203"/>
      <c r="AN134" s="67"/>
      <c r="AO134" s="67"/>
      <c r="AP134" s="144"/>
      <c r="AQ134" s="143"/>
      <c r="AR134" s="67"/>
      <c r="AS134" s="67"/>
      <c r="AT134" s="67"/>
      <c r="AU134" s="67"/>
      <c r="AV134" s="67"/>
      <c r="AW134" s="67"/>
      <c r="AX134" s="144"/>
      <c r="AY134" s="138"/>
      <c r="AZ134" s="150"/>
      <c r="BA134" s="150"/>
      <c r="BB134" s="150"/>
      <c r="BC134" s="150"/>
      <c r="BD134" s="150"/>
      <c r="BE134" s="150"/>
      <c r="BF134" s="150"/>
      <c r="BG134" s="150"/>
      <c r="BH134" s="150"/>
      <c r="BI134" s="127"/>
      <c r="BJ134" s="127"/>
      <c r="BK134" s="139"/>
      <c r="BL134" s="102"/>
      <c r="BM134" s="99" t="b">
        <f t="shared" si="7"/>
        <v>0</v>
      </c>
      <c r="BN134" s="72"/>
      <c r="BO134" s="101" t="b">
        <f t="shared" si="8"/>
        <v>0</v>
      </c>
      <c r="BP134" s="68"/>
      <c r="BQ134" s="99" t="b">
        <f t="shared" si="9"/>
        <v>0</v>
      </c>
      <c r="BR134" s="68"/>
      <c r="BS134" s="99" t="b">
        <f t="shared" si="10"/>
        <v>0</v>
      </c>
      <c r="BT134" s="119">
        <f t="shared" si="11"/>
        <v>0</v>
      </c>
      <c r="BU134" s="73" t="str">
        <f t="shared" si="12"/>
        <v>RIESGO ACEPTABLE</v>
      </c>
      <c r="BV134" s="97" t="b">
        <f t="shared" si="13"/>
        <v>0</v>
      </c>
      <c r="BW134" s="95"/>
      <c r="BX134" s="158"/>
      <c r="BY134" s="156"/>
      <c r="BZ134" s="156"/>
      <c r="CA134" s="156"/>
      <c r="CB134" s="156"/>
      <c r="CC134" s="156"/>
      <c r="CD134" s="156"/>
      <c r="CE134" s="156"/>
      <c r="CF134" s="159"/>
      <c r="CG134" s="169"/>
      <c r="CH134" s="163"/>
      <c r="CI134" s="163"/>
      <c r="CJ134" s="163"/>
      <c r="CK134" s="163"/>
      <c r="CL134" s="164"/>
      <c r="CM134" s="163"/>
      <c r="CN134" s="163"/>
      <c r="CO134" s="163"/>
      <c r="CP134" s="170"/>
      <c r="CQ134" s="169"/>
      <c r="CR134" s="208"/>
      <c r="CS134" s="180"/>
      <c r="CT134" s="74"/>
      <c r="CU134" s="194"/>
      <c r="CV134" s="74"/>
      <c r="CW134" s="103"/>
      <c r="CX134" s="49"/>
      <c r="CY134" s="49"/>
    </row>
    <row r="135" spans="1:103" ht="16.5" thickBot="1" x14ac:dyDescent="0.3">
      <c r="A135" s="49"/>
      <c r="B135" s="186">
        <v>123</v>
      </c>
      <c r="C135" s="69" t="s">
        <v>457</v>
      </c>
      <c r="D135" s="70" t="s">
        <v>458</v>
      </c>
      <c r="E135" s="81" t="s">
        <v>122</v>
      </c>
      <c r="F135" s="80"/>
      <c r="G135" s="68"/>
      <c r="H135" s="81"/>
      <c r="I135" s="87"/>
      <c r="J135" s="71"/>
      <c r="K135" s="71"/>
      <c r="L135" s="71"/>
      <c r="M135" s="71"/>
      <c r="N135" s="88"/>
      <c r="O135" s="87"/>
      <c r="P135" s="71"/>
      <c r="Q135" s="71"/>
      <c r="R135" s="88"/>
      <c r="S135" s="125"/>
      <c r="T135" s="126"/>
      <c r="U135" s="126"/>
      <c r="V135" s="126"/>
      <c r="W135" s="126"/>
      <c r="X135" s="126"/>
      <c r="Y135" s="128"/>
      <c r="Z135" s="136"/>
      <c r="AA135" s="128"/>
      <c r="AB135" s="138"/>
      <c r="AC135" s="127"/>
      <c r="AD135" s="127"/>
      <c r="AE135" s="127"/>
      <c r="AF135" s="127"/>
      <c r="AG135" s="139"/>
      <c r="AH135" s="143"/>
      <c r="AI135" s="67"/>
      <c r="AJ135" s="67"/>
      <c r="AK135" s="144"/>
      <c r="AL135" s="201"/>
      <c r="AM135" s="203"/>
      <c r="AN135" s="67"/>
      <c r="AO135" s="67"/>
      <c r="AP135" s="144"/>
      <c r="AQ135" s="143"/>
      <c r="AR135" s="67"/>
      <c r="AS135" s="67"/>
      <c r="AT135" s="67"/>
      <c r="AU135" s="67"/>
      <c r="AV135" s="67"/>
      <c r="AW135" s="67"/>
      <c r="AX135" s="144"/>
      <c r="AY135" s="138"/>
      <c r="AZ135" s="150"/>
      <c r="BA135" s="150"/>
      <c r="BB135" s="150"/>
      <c r="BC135" s="150"/>
      <c r="BD135" s="150"/>
      <c r="BE135" s="150"/>
      <c r="BF135" s="150"/>
      <c r="BG135" s="150"/>
      <c r="BH135" s="150"/>
      <c r="BI135" s="127"/>
      <c r="BJ135" s="127"/>
      <c r="BK135" s="139"/>
      <c r="BL135" s="102"/>
      <c r="BM135" s="99" t="b">
        <f t="shared" si="7"/>
        <v>0</v>
      </c>
      <c r="BN135" s="72"/>
      <c r="BO135" s="101" t="b">
        <f t="shared" si="8"/>
        <v>0</v>
      </c>
      <c r="BP135" s="68"/>
      <c r="BQ135" s="99" t="b">
        <f t="shared" si="9"/>
        <v>0</v>
      </c>
      <c r="BR135" s="68"/>
      <c r="BS135" s="99" t="b">
        <f t="shared" si="10"/>
        <v>0</v>
      </c>
      <c r="BT135" s="119">
        <f t="shared" si="11"/>
        <v>0</v>
      </c>
      <c r="BU135" s="73" t="str">
        <f t="shared" si="12"/>
        <v>RIESGO ACEPTABLE</v>
      </c>
      <c r="BV135" s="97" t="b">
        <f t="shared" si="13"/>
        <v>0</v>
      </c>
      <c r="BW135" s="95"/>
      <c r="BX135" s="158"/>
      <c r="BY135" s="156"/>
      <c r="BZ135" s="156"/>
      <c r="CA135" s="156"/>
      <c r="CB135" s="156"/>
      <c r="CC135" s="156"/>
      <c r="CD135" s="156"/>
      <c r="CE135" s="156"/>
      <c r="CF135" s="159"/>
      <c r="CG135" s="169"/>
      <c r="CH135" s="163"/>
      <c r="CI135" s="163"/>
      <c r="CJ135" s="163"/>
      <c r="CK135" s="163"/>
      <c r="CL135" s="164"/>
      <c r="CM135" s="163"/>
      <c r="CN135" s="163"/>
      <c r="CO135" s="163"/>
      <c r="CP135" s="170"/>
      <c r="CQ135" s="169"/>
      <c r="CR135" s="208"/>
      <c r="CS135" s="180"/>
      <c r="CT135" s="74"/>
      <c r="CU135" s="194"/>
      <c r="CV135" s="74"/>
      <c r="CW135" s="103"/>
      <c r="CX135" s="49"/>
      <c r="CY135" s="49"/>
    </row>
    <row r="136" spans="1:103" ht="16.5" thickBot="1" x14ac:dyDescent="0.3">
      <c r="A136" s="49"/>
      <c r="B136" s="186">
        <v>124</v>
      </c>
      <c r="C136" s="69" t="s">
        <v>457</v>
      </c>
      <c r="D136" s="70" t="s">
        <v>458</v>
      </c>
      <c r="E136" s="81" t="s">
        <v>122</v>
      </c>
      <c r="F136" s="80"/>
      <c r="G136" s="68"/>
      <c r="H136" s="81"/>
      <c r="I136" s="87"/>
      <c r="J136" s="71"/>
      <c r="K136" s="71"/>
      <c r="L136" s="71"/>
      <c r="M136" s="71"/>
      <c r="N136" s="88"/>
      <c r="O136" s="87"/>
      <c r="P136" s="71"/>
      <c r="Q136" s="71"/>
      <c r="R136" s="88"/>
      <c r="S136" s="125"/>
      <c r="T136" s="126"/>
      <c r="U136" s="126"/>
      <c r="V136" s="126"/>
      <c r="W136" s="126"/>
      <c r="X136" s="126"/>
      <c r="Y136" s="128"/>
      <c r="Z136" s="136"/>
      <c r="AA136" s="128"/>
      <c r="AB136" s="138"/>
      <c r="AC136" s="127"/>
      <c r="AD136" s="127"/>
      <c r="AE136" s="127"/>
      <c r="AF136" s="127"/>
      <c r="AG136" s="139"/>
      <c r="AH136" s="143"/>
      <c r="AI136" s="67"/>
      <c r="AJ136" s="67"/>
      <c r="AK136" s="144"/>
      <c r="AL136" s="201"/>
      <c r="AM136" s="203"/>
      <c r="AN136" s="67"/>
      <c r="AO136" s="67"/>
      <c r="AP136" s="144"/>
      <c r="AQ136" s="143"/>
      <c r="AR136" s="67"/>
      <c r="AS136" s="67"/>
      <c r="AT136" s="67"/>
      <c r="AU136" s="67"/>
      <c r="AV136" s="67"/>
      <c r="AW136" s="67"/>
      <c r="AX136" s="144"/>
      <c r="AY136" s="138"/>
      <c r="AZ136" s="150"/>
      <c r="BA136" s="150"/>
      <c r="BB136" s="150"/>
      <c r="BC136" s="150"/>
      <c r="BD136" s="150"/>
      <c r="BE136" s="150"/>
      <c r="BF136" s="150"/>
      <c r="BG136" s="150"/>
      <c r="BH136" s="150"/>
      <c r="BI136" s="127"/>
      <c r="BJ136" s="127"/>
      <c r="BK136" s="139"/>
      <c r="BL136" s="102"/>
      <c r="BM136" s="99" t="b">
        <f t="shared" si="7"/>
        <v>0</v>
      </c>
      <c r="BN136" s="72"/>
      <c r="BO136" s="101" t="b">
        <f t="shared" si="8"/>
        <v>0</v>
      </c>
      <c r="BP136" s="68"/>
      <c r="BQ136" s="99" t="b">
        <f t="shared" si="9"/>
        <v>0</v>
      </c>
      <c r="BR136" s="68"/>
      <c r="BS136" s="99" t="b">
        <f t="shared" si="10"/>
        <v>0</v>
      </c>
      <c r="BT136" s="119">
        <f t="shared" si="11"/>
        <v>0</v>
      </c>
      <c r="BU136" s="73" t="str">
        <f t="shared" si="12"/>
        <v>RIESGO ACEPTABLE</v>
      </c>
      <c r="BV136" s="97" t="b">
        <f t="shared" si="13"/>
        <v>0</v>
      </c>
      <c r="BW136" s="95"/>
      <c r="BX136" s="158"/>
      <c r="BY136" s="156"/>
      <c r="BZ136" s="156"/>
      <c r="CA136" s="156"/>
      <c r="CB136" s="156"/>
      <c r="CC136" s="156"/>
      <c r="CD136" s="156"/>
      <c r="CE136" s="156"/>
      <c r="CF136" s="159"/>
      <c r="CG136" s="169"/>
      <c r="CH136" s="163"/>
      <c r="CI136" s="163"/>
      <c r="CJ136" s="163"/>
      <c r="CK136" s="163"/>
      <c r="CL136" s="164"/>
      <c r="CM136" s="163"/>
      <c r="CN136" s="163"/>
      <c r="CO136" s="163"/>
      <c r="CP136" s="170"/>
      <c r="CQ136" s="169"/>
      <c r="CR136" s="208"/>
      <c r="CS136" s="180"/>
      <c r="CT136" s="74"/>
      <c r="CU136" s="194"/>
      <c r="CV136" s="74"/>
      <c r="CW136" s="103"/>
      <c r="CX136" s="49"/>
      <c r="CY136" s="49"/>
    </row>
    <row r="137" spans="1:103" ht="16.5" thickBot="1" x14ac:dyDescent="0.3">
      <c r="A137" s="49"/>
      <c r="B137" s="186">
        <v>125</v>
      </c>
      <c r="C137" s="69" t="s">
        <v>457</v>
      </c>
      <c r="D137" s="70" t="s">
        <v>458</v>
      </c>
      <c r="E137" s="81" t="s">
        <v>122</v>
      </c>
      <c r="F137" s="80"/>
      <c r="G137" s="68"/>
      <c r="H137" s="81"/>
      <c r="I137" s="87"/>
      <c r="J137" s="71"/>
      <c r="K137" s="71"/>
      <c r="L137" s="71"/>
      <c r="M137" s="71"/>
      <c r="N137" s="88"/>
      <c r="O137" s="87"/>
      <c r="P137" s="71"/>
      <c r="Q137" s="71"/>
      <c r="R137" s="88"/>
      <c r="S137" s="125"/>
      <c r="T137" s="126"/>
      <c r="U137" s="126"/>
      <c r="V137" s="126"/>
      <c r="W137" s="126"/>
      <c r="X137" s="126"/>
      <c r="Y137" s="128"/>
      <c r="Z137" s="136"/>
      <c r="AA137" s="128"/>
      <c r="AB137" s="138"/>
      <c r="AC137" s="127"/>
      <c r="AD137" s="127"/>
      <c r="AE137" s="127"/>
      <c r="AF137" s="127"/>
      <c r="AG137" s="139"/>
      <c r="AH137" s="143"/>
      <c r="AI137" s="67"/>
      <c r="AJ137" s="67"/>
      <c r="AK137" s="144"/>
      <c r="AL137" s="201"/>
      <c r="AM137" s="203"/>
      <c r="AN137" s="67"/>
      <c r="AO137" s="67"/>
      <c r="AP137" s="144"/>
      <c r="AQ137" s="143"/>
      <c r="AR137" s="67"/>
      <c r="AS137" s="67"/>
      <c r="AT137" s="67"/>
      <c r="AU137" s="67"/>
      <c r="AV137" s="67"/>
      <c r="AW137" s="67"/>
      <c r="AX137" s="144"/>
      <c r="AY137" s="138"/>
      <c r="AZ137" s="150"/>
      <c r="BA137" s="150"/>
      <c r="BB137" s="150"/>
      <c r="BC137" s="150"/>
      <c r="BD137" s="150"/>
      <c r="BE137" s="150"/>
      <c r="BF137" s="150"/>
      <c r="BG137" s="150"/>
      <c r="BH137" s="150"/>
      <c r="BI137" s="127"/>
      <c r="BJ137" s="127"/>
      <c r="BK137" s="139"/>
      <c r="BL137" s="102"/>
      <c r="BM137" s="99" t="b">
        <f t="shared" si="7"/>
        <v>0</v>
      </c>
      <c r="BN137" s="72"/>
      <c r="BO137" s="101" t="b">
        <f t="shared" si="8"/>
        <v>0</v>
      </c>
      <c r="BP137" s="68"/>
      <c r="BQ137" s="99" t="b">
        <f t="shared" si="9"/>
        <v>0</v>
      </c>
      <c r="BR137" s="68"/>
      <c r="BS137" s="99" t="b">
        <f t="shared" si="10"/>
        <v>0</v>
      </c>
      <c r="BT137" s="119">
        <f t="shared" si="11"/>
        <v>0</v>
      </c>
      <c r="BU137" s="73" t="str">
        <f t="shared" si="12"/>
        <v>RIESGO ACEPTABLE</v>
      </c>
      <c r="BV137" s="97" t="b">
        <f t="shared" si="13"/>
        <v>0</v>
      </c>
      <c r="BW137" s="95"/>
      <c r="BX137" s="158"/>
      <c r="BY137" s="156"/>
      <c r="BZ137" s="156"/>
      <c r="CA137" s="156"/>
      <c r="CB137" s="156"/>
      <c r="CC137" s="156"/>
      <c r="CD137" s="156"/>
      <c r="CE137" s="156"/>
      <c r="CF137" s="159"/>
      <c r="CG137" s="169"/>
      <c r="CH137" s="163"/>
      <c r="CI137" s="163"/>
      <c r="CJ137" s="163"/>
      <c r="CK137" s="163"/>
      <c r="CL137" s="164"/>
      <c r="CM137" s="163"/>
      <c r="CN137" s="163"/>
      <c r="CO137" s="163"/>
      <c r="CP137" s="170"/>
      <c r="CQ137" s="169"/>
      <c r="CR137" s="208"/>
      <c r="CS137" s="180"/>
      <c r="CT137" s="74"/>
      <c r="CU137" s="194"/>
      <c r="CV137" s="74"/>
      <c r="CW137" s="103"/>
      <c r="CX137" s="49"/>
      <c r="CY137" s="49"/>
    </row>
    <row r="138" spans="1:103" ht="16.5" thickBot="1" x14ac:dyDescent="0.3">
      <c r="A138" s="49"/>
      <c r="B138" s="186">
        <v>126</v>
      </c>
      <c r="C138" s="69" t="s">
        <v>459</v>
      </c>
      <c r="D138" s="70" t="s">
        <v>460</v>
      </c>
      <c r="E138" s="81" t="s">
        <v>122</v>
      </c>
      <c r="F138" s="80"/>
      <c r="G138" s="68"/>
      <c r="H138" s="81"/>
      <c r="I138" s="87"/>
      <c r="J138" s="71"/>
      <c r="K138" s="71"/>
      <c r="L138" s="71"/>
      <c r="M138" s="71"/>
      <c r="N138" s="88"/>
      <c r="O138" s="87"/>
      <c r="P138" s="71"/>
      <c r="Q138" s="71"/>
      <c r="R138" s="88"/>
      <c r="S138" s="125"/>
      <c r="T138" s="126"/>
      <c r="U138" s="126"/>
      <c r="V138" s="126"/>
      <c r="W138" s="126"/>
      <c r="X138" s="126"/>
      <c r="Y138" s="128"/>
      <c r="Z138" s="136"/>
      <c r="AA138" s="128"/>
      <c r="AB138" s="138"/>
      <c r="AC138" s="127"/>
      <c r="AD138" s="127"/>
      <c r="AE138" s="127"/>
      <c r="AF138" s="127"/>
      <c r="AG138" s="139"/>
      <c r="AH138" s="143"/>
      <c r="AI138" s="67"/>
      <c r="AJ138" s="67"/>
      <c r="AK138" s="144"/>
      <c r="AL138" s="201"/>
      <c r="AM138" s="203"/>
      <c r="AN138" s="67"/>
      <c r="AO138" s="67"/>
      <c r="AP138" s="144"/>
      <c r="AQ138" s="143"/>
      <c r="AR138" s="67"/>
      <c r="AS138" s="67"/>
      <c r="AT138" s="67"/>
      <c r="AU138" s="67"/>
      <c r="AV138" s="67"/>
      <c r="AW138" s="67"/>
      <c r="AX138" s="144"/>
      <c r="AY138" s="138"/>
      <c r="AZ138" s="150"/>
      <c r="BA138" s="150"/>
      <c r="BB138" s="150"/>
      <c r="BC138" s="150"/>
      <c r="BD138" s="150"/>
      <c r="BE138" s="150"/>
      <c r="BF138" s="150"/>
      <c r="BG138" s="150"/>
      <c r="BH138" s="150"/>
      <c r="BI138" s="127"/>
      <c r="BJ138" s="127"/>
      <c r="BK138" s="139"/>
      <c r="BL138" s="102"/>
      <c r="BM138" s="99" t="b">
        <f t="shared" si="7"/>
        <v>0</v>
      </c>
      <c r="BN138" s="72"/>
      <c r="BO138" s="101" t="b">
        <f t="shared" si="8"/>
        <v>0</v>
      </c>
      <c r="BP138" s="68"/>
      <c r="BQ138" s="99" t="b">
        <f t="shared" si="9"/>
        <v>0</v>
      </c>
      <c r="BR138" s="68"/>
      <c r="BS138" s="99" t="b">
        <f t="shared" si="10"/>
        <v>0</v>
      </c>
      <c r="BT138" s="119">
        <f t="shared" si="11"/>
        <v>0</v>
      </c>
      <c r="BU138" s="73" t="str">
        <f t="shared" si="12"/>
        <v>RIESGO ACEPTABLE</v>
      </c>
      <c r="BV138" s="97" t="b">
        <f t="shared" si="13"/>
        <v>0</v>
      </c>
      <c r="BW138" s="95"/>
      <c r="BX138" s="158"/>
      <c r="BY138" s="156"/>
      <c r="BZ138" s="156"/>
      <c r="CA138" s="156"/>
      <c r="CB138" s="156"/>
      <c r="CC138" s="156"/>
      <c r="CD138" s="156"/>
      <c r="CE138" s="156"/>
      <c r="CF138" s="159"/>
      <c r="CG138" s="169"/>
      <c r="CH138" s="163"/>
      <c r="CI138" s="163"/>
      <c r="CJ138" s="163"/>
      <c r="CK138" s="163"/>
      <c r="CL138" s="164"/>
      <c r="CM138" s="163"/>
      <c r="CN138" s="163"/>
      <c r="CO138" s="163"/>
      <c r="CP138" s="170"/>
      <c r="CQ138" s="169"/>
      <c r="CR138" s="208"/>
      <c r="CS138" s="180"/>
      <c r="CT138" s="74"/>
      <c r="CU138" s="194"/>
      <c r="CV138" s="74"/>
      <c r="CW138" s="103"/>
      <c r="CX138" s="49"/>
      <c r="CY138" s="49"/>
    </row>
    <row r="139" spans="1:103" ht="16.5" thickBot="1" x14ac:dyDescent="0.3">
      <c r="A139" s="49"/>
      <c r="B139" s="186">
        <v>127</v>
      </c>
      <c r="C139" s="69" t="s">
        <v>309</v>
      </c>
      <c r="D139" s="70" t="s">
        <v>461</v>
      </c>
      <c r="E139" s="81" t="s">
        <v>122</v>
      </c>
      <c r="F139" s="80"/>
      <c r="G139" s="68"/>
      <c r="H139" s="81"/>
      <c r="I139" s="87"/>
      <c r="J139" s="71"/>
      <c r="K139" s="71"/>
      <c r="L139" s="71"/>
      <c r="M139" s="71"/>
      <c r="N139" s="88"/>
      <c r="O139" s="87"/>
      <c r="P139" s="71"/>
      <c r="Q139" s="71"/>
      <c r="R139" s="88"/>
      <c r="S139" s="125"/>
      <c r="T139" s="126"/>
      <c r="U139" s="126"/>
      <c r="V139" s="126"/>
      <c r="W139" s="126"/>
      <c r="X139" s="126"/>
      <c r="Y139" s="128"/>
      <c r="Z139" s="136"/>
      <c r="AA139" s="128"/>
      <c r="AB139" s="138"/>
      <c r="AC139" s="127"/>
      <c r="AD139" s="127"/>
      <c r="AE139" s="127"/>
      <c r="AF139" s="127"/>
      <c r="AG139" s="139"/>
      <c r="AH139" s="143"/>
      <c r="AI139" s="67"/>
      <c r="AJ139" s="67"/>
      <c r="AK139" s="144"/>
      <c r="AL139" s="201"/>
      <c r="AM139" s="203"/>
      <c r="AN139" s="67"/>
      <c r="AO139" s="67"/>
      <c r="AP139" s="144"/>
      <c r="AQ139" s="143"/>
      <c r="AR139" s="67"/>
      <c r="AS139" s="67"/>
      <c r="AT139" s="67"/>
      <c r="AU139" s="67"/>
      <c r="AV139" s="67"/>
      <c r="AW139" s="67"/>
      <c r="AX139" s="144"/>
      <c r="AY139" s="138"/>
      <c r="AZ139" s="150"/>
      <c r="BA139" s="150"/>
      <c r="BB139" s="150"/>
      <c r="BC139" s="150"/>
      <c r="BD139" s="150"/>
      <c r="BE139" s="150"/>
      <c r="BF139" s="150"/>
      <c r="BG139" s="150"/>
      <c r="BH139" s="150"/>
      <c r="BI139" s="127"/>
      <c r="BJ139" s="127"/>
      <c r="BK139" s="139"/>
      <c r="BL139" s="102"/>
      <c r="BM139" s="99" t="b">
        <f t="shared" si="7"/>
        <v>0</v>
      </c>
      <c r="BN139" s="72"/>
      <c r="BO139" s="101" t="b">
        <f t="shared" si="8"/>
        <v>0</v>
      </c>
      <c r="BP139" s="68"/>
      <c r="BQ139" s="99" t="b">
        <f t="shared" si="9"/>
        <v>0</v>
      </c>
      <c r="BR139" s="68"/>
      <c r="BS139" s="99" t="b">
        <f t="shared" si="10"/>
        <v>0</v>
      </c>
      <c r="BT139" s="119">
        <f t="shared" si="11"/>
        <v>0</v>
      </c>
      <c r="BU139" s="73" t="str">
        <f t="shared" si="12"/>
        <v>RIESGO ACEPTABLE</v>
      </c>
      <c r="BV139" s="97" t="b">
        <f t="shared" si="13"/>
        <v>0</v>
      </c>
      <c r="BW139" s="95"/>
      <c r="BX139" s="158"/>
      <c r="BY139" s="156"/>
      <c r="BZ139" s="156"/>
      <c r="CA139" s="156"/>
      <c r="CB139" s="156"/>
      <c r="CC139" s="156"/>
      <c r="CD139" s="156"/>
      <c r="CE139" s="156"/>
      <c r="CF139" s="159"/>
      <c r="CG139" s="169"/>
      <c r="CH139" s="163"/>
      <c r="CI139" s="163"/>
      <c r="CJ139" s="163"/>
      <c r="CK139" s="163"/>
      <c r="CL139" s="164"/>
      <c r="CM139" s="163"/>
      <c r="CN139" s="163"/>
      <c r="CO139" s="163"/>
      <c r="CP139" s="170"/>
      <c r="CQ139" s="169"/>
      <c r="CR139" s="208"/>
      <c r="CS139" s="180"/>
      <c r="CT139" s="74"/>
      <c r="CU139" s="194"/>
      <c r="CV139" s="74"/>
      <c r="CW139" s="103"/>
      <c r="CX139" s="49"/>
      <c r="CY139" s="49"/>
    </row>
    <row r="140" spans="1:103" ht="16.5" thickBot="1" x14ac:dyDescent="0.3">
      <c r="A140" s="49"/>
      <c r="B140" s="186">
        <v>128</v>
      </c>
      <c r="C140" s="69" t="s">
        <v>437</v>
      </c>
      <c r="D140" s="70" t="s">
        <v>462</v>
      </c>
      <c r="E140" s="81" t="s">
        <v>122</v>
      </c>
      <c r="F140" s="80"/>
      <c r="G140" s="68"/>
      <c r="H140" s="81"/>
      <c r="I140" s="87"/>
      <c r="J140" s="71"/>
      <c r="K140" s="71"/>
      <c r="L140" s="71"/>
      <c r="M140" s="71"/>
      <c r="N140" s="88"/>
      <c r="O140" s="87"/>
      <c r="P140" s="71"/>
      <c r="Q140" s="71"/>
      <c r="R140" s="88"/>
      <c r="S140" s="125"/>
      <c r="T140" s="126"/>
      <c r="U140" s="126"/>
      <c r="V140" s="126"/>
      <c r="W140" s="126"/>
      <c r="X140" s="126"/>
      <c r="Y140" s="128"/>
      <c r="Z140" s="136"/>
      <c r="AA140" s="128"/>
      <c r="AB140" s="138"/>
      <c r="AC140" s="127"/>
      <c r="AD140" s="127"/>
      <c r="AE140" s="127"/>
      <c r="AF140" s="127"/>
      <c r="AG140" s="139"/>
      <c r="AH140" s="143"/>
      <c r="AI140" s="67"/>
      <c r="AJ140" s="67"/>
      <c r="AK140" s="144"/>
      <c r="AL140" s="201"/>
      <c r="AM140" s="203"/>
      <c r="AN140" s="67"/>
      <c r="AO140" s="67"/>
      <c r="AP140" s="144"/>
      <c r="AQ140" s="143"/>
      <c r="AR140" s="67"/>
      <c r="AS140" s="67"/>
      <c r="AT140" s="67"/>
      <c r="AU140" s="67"/>
      <c r="AV140" s="67"/>
      <c r="AW140" s="67"/>
      <c r="AX140" s="144"/>
      <c r="AY140" s="138"/>
      <c r="AZ140" s="150"/>
      <c r="BA140" s="150"/>
      <c r="BB140" s="150"/>
      <c r="BC140" s="150"/>
      <c r="BD140" s="150"/>
      <c r="BE140" s="150"/>
      <c r="BF140" s="150"/>
      <c r="BG140" s="150"/>
      <c r="BH140" s="150"/>
      <c r="BI140" s="127"/>
      <c r="BJ140" s="127"/>
      <c r="BK140" s="139"/>
      <c r="BL140" s="102"/>
      <c r="BM140" s="99" t="b">
        <f t="shared" si="7"/>
        <v>0</v>
      </c>
      <c r="BN140" s="72"/>
      <c r="BO140" s="101" t="b">
        <f t="shared" si="8"/>
        <v>0</v>
      </c>
      <c r="BP140" s="68"/>
      <c r="BQ140" s="99" t="b">
        <f t="shared" si="9"/>
        <v>0</v>
      </c>
      <c r="BR140" s="68"/>
      <c r="BS140" s="99" t="b">
        <f t="shared" si="10"/>
        <v>0</v>
      </c>
      <c r="BT140" s="119">
        <f t="shared" si="11"/>
        <v>0</v>
      </c>
      <c r="BU140" s="73" t="str">
        <f t="shared" si="12"/>
        <v>RIESGO ACEPTABLE</v>
      </c>
      <c r="BV140" s="97" t="b">
        <f t="shared" si="13"/>
        <v>0</v>
      </c>
      <c r="BW140" s="95"/>
      <c r="BX140" s="158"/>
      <c r="BY140" s="156"/>
      <c r="BZ140" s="156"/>
      <c r="CA140" s="156"/>
      <c r="CB140" s="156"/>
      <c r="CC140" s="156"/>
      <c r="CD140" s="156"/>
      <c r="CE140" s="156"/>
      <c r="CF140" s="159"/>
      <c r="CG140" s="169"/>
      <c r="CH140" s="163"/>
      <c r="CI140" s="163"/>
      <c r="CJ140" s="163"/>
      <c r="CK140" s="163"/>
      <c r="CL140" s="164"/>
      <c r="CM140" s="163"/>
      <c r="CN140" s="163"/>
      <c r="CO140" s="163"/>
      <c r="CP140" s="170"/>
      <c r="CQ140" s="169"/>
      <c r="CR140" s="208"/>
      <c r="CS140" s="180"/>
      <c r="CT140" s="74"/>
      <c r="CU140" s="194"/>
      <c r="CV140" s="74"/>
      <c r="CW140" s="103"/>
      <c r="CX140" s="49"/>
      <c r="CY140" s="49"/>
    </row>
    <row r="141" spans="1:103" ht="16.5" thickBot="1" x14ac:dyDescent="0.3">
      <c r="A141" s="49"/>
      <c r="B141" s="186">
        <v>129</v>
      </c>
      <c r="C141" s="69" t="s">
        <v>437</v>
      </c>
      <c r="D141" s="70" t="s">
        <v>462</v>
      </c>
      <c r="E141" s="81" t="s">
        <v>122</v>
      </c>
      <c r="F141" s="80"/>
      <c r="G141" s="68"/>
      <c r="H141" s="81"/>
      <c r="I141" s="87"/>
      <c r="J141" s="71"/>
      <c r="K141" s="71"/>
      <c r="L141" s="71"/>
      <c r="M141" s="71"/>
      <c r="N141" s="88"/>
      <c r="O141" s="87"/>
      <c r="P141" s="71"/>
      <c r="Q141" s="71"/>
      <c r="R141" s="88"/>
      <c r="S141" s="125"/>
      <c r="T141" s="126"/>
      <c r="U141" s="126"/>
      <c r="V141" s="126"/>
      <c r="W141" s="126"/>
      <c r="X141" s="126"/>
      <c r="Y141" s="128"/>
      <c r="Z141" s="136"/>
      <c r="AA141" s="128"/>
      <c r="AB141" s="138"/>
      <c r="AC141" s="127"/>
      <c r="AD141" s="127"/>
      <c r="AE141" s="127"/>
      <c r="AF141" s="127"/>
      <c r="AG141" s="139"/>
      <c r="AH141" s="143"/>
      <c r="AI141" s="67"/>
      <c r="AJ141" s="67"/>
      <c r="AK141" s="144"/>
      <c r="AL141" s="201"/>
      <c r="AM141" s="203"/>
      <c r="AN141" s="67"/>
      <c r="AO141" s="67"/>
      <c r="AP141" s="144"/>
      <c r="AQ141" s="143"/>
      <c r="AR141" s="67"/>
      <c r="AS141" s="67"/>
      <c r="AT141" s="67"/>
      <c r="AU141" s="67"/>
      <c r="AV141" s="67"/>
      <c r="AW141" s="67"/>
      <c r="AX141" s="144"/>
      <c r="AY141" s="138"/>
      <c r="AZ141" s="150"/>
      <c r="BA141" s="150"/>
      <c r="BB141" s="150"/>
      <c r="BC141" s="150"/>
      <c r="BD141" s="150"/>
      <c r="BE141" s="150"/>
      <c r="BF141" s="150"/>
      <c r="BG141" s="150"/>
      <c r="BH141" s="150"/>
      <c r="BI141" s="127"/>
      <c r="BJ141" s="127"/>
      <c r="BK141" s="139"/>
      <c r="BL141" s="102"/>
      <c r="BM141" s="99" t="b">
        <f t="shared" si="7"/>
        <v>0</v>
      </c>
      <c r="BN141" s="72"/>
      <c r="BO141" s="101" t="b">
        <f t="shared" si="8"/>
        <v>0</v>
      </c>
      <c r="BP141" s="68"/>
      <c r="BQ141" s="99" t="b">
        <f t="shared" si="9"/>
        <v>0</v>
      </c>
      <c r="BR141" s="68"/>
      <c r="BS141" s="99" t="b">
        <f t="shared" si="10"/>
        <v>0</v>
      </c>
      <c r="BT141" s="119">
        <f t="shared" si="11"/>
        <v>0</v>
      </c>
      <c r="BU141" s="73" t="str">
        <f t="shared" si="12"/>
        <v>RIESGO ACEPTABLE</v>
      </c>
      <c r="BV141" s="97" t="b">
        <f t="shared" si="13"/>
        <v>0</v>
      </c>
      <c r="BW141" s="95"/>
      <c r="BX141" s="158"/>
      <c r="BY141" s="156"/>
      <c r="BZ141" s="156"/>
      <c r="CA141" s="156"/>
      <c r="CB141" s="156"/>
      <c r="CC141" s="156"/>
      <c r="CD141" s="156"/>
      <c r="CE141" s="156"/>
      <c r="CF141" s="159"/>
      <c r="CG141" s="169"/>
      <c r="CH141" s="163"/>
      <c r="CI141" s="163"/>
      <c r="CJ141" s="163"/>
      <c r="CK141" s="163"/>
      <c r="CL141" s="164"/>
      <c r="CM141" s="163"/>
      <c r="CN141" s="163"/>
      <c r="CO141" s="163"/>
      <c r="CP141" s="170"/>
      <c r="CQ141" s="169"/>
      <c r="CR141" s="208"/>
      <c r="CS141" s="180"/>
      <c r="CT141" s="74"/>
      <c r="CU141" s="194"/>
      <c r="CV141" s="74"/>
      <c r="CW141" s="103"/>
      <c r="CX141" s="49"/>
      <c r="CY141" s="49"/>
    </row>
    <row r="142" spans="1:103" ht="16.5" thickBot="1" x14ac:dyDescent="0.3">
      <c r="A142" s="49"/>
      <c r="B142" s="186">
        <v>130</v>
      </c>
      <c r="C142" s="69" t="s">
        <v>463</v>
      </c>
      <c r="D142" s="70" t="s">
        <v>464</v>
      </c>
      <c r="E142" s="81" t="s">
        <v>122</v>
      </c>
      <c r="F142" s="80"/>
      <c r="G142" s="68"/>
      <c r="H142" s="81"/>
      <c r="I142" s="87"/>
      <c r="J142" s="71"/>
      <c r="K142" s="71"/>
      <c r="L142" s="71"/>
      <c r="M142" s="71"/>
      <c r="N142" s="88"/>
      <c r="O142" s="87"/>
      <c r="P142" s="71"/>
      <c r="Q142" s="71"/>
      <c r="R142" s="88"/>
      <c r="S142" s="125"/>
      <c r="T142" s="126"/>
      <c r="U142" s="126"/>
      <c r="V142" s="126"/>
      <c r="W142" s="126"/>
      <c r="X142" s="126"/>
      <c r="Y142" s="128"/>
      <c r="Z142" s="136"/>
      <c r="AA142" s="128"/>
      <c r="AB142" s="138"/>
      <c r="AC142" s="127"/>
      <c r="AD142" s="127"/>
      <c r="AE142" s="127"/>
      <c r="AF142" s="127"/>
      <c r="AG142" s="139"/>
      <c r="AH142" s="143"/>
      <c r="AI142" s="67"/>
      <c r="AJ142" s="67"/>
      <c r="AK142" s="144"/>
      <c r="AL142" s="201"/>
      <c r="AM142" s="203"/>
      <c r="AN142" s="67"/>
      <c r="AO142" s="67"/>
      <c r="AP142" s="144"/>
      <c r="AQ142" s="143"/>
      <c r="AR142" s="67"/>
      <c r="AS142" s="67"/>
      <c r="AT142" s="67"/>
      <c r="AU142" s="67"/>
      <c r="AV142" s="67"/>
      <c r="AW142" s="67"/>
      <c r="AX142" s="144"/>
      <c r="AY142" s="138"/>
      <c r="AZ142" s="150"/>
      <c r="BA142" s="150"/>
      <c r="BB142" s="150"/>
      <c r="BC142" s="150"/>
      <c r="BD142" s="150"/>
      <c r="BE142" s="150"/>
      <c r="BF142" s="150"/>
      <c r="BG142" s="150"/>
      <c r="BH142" s="150"/>
      <c r="BI142" s="127"/>
      <c r="BJ142" s="127"/>
      <c r="BK142" s="139"/>
      <c r="BL142" s="102"/>
      <c r="BM142" s="99" t="b">
        <f t="shared" ref="BM142:BM205" si="14">IF(BL142="Fatalidad","15",IF(BL142="Mayor Irreversible Severo","10",IF(BL142="Mayor Irreversible","6",IF(BL142="Menor Irreversible","4",IF(BL142="Mayor Reversible","2",IF(BL142="Menor Reversible","0.5",IF(BL142="Bajo","0.1")))))))</f>
        <v>0</v>
      </c>
      <c r="BN142" s="72"/>
      <c r="BO142" s="101" t="b">
        <f t="shared" ref="BO142:BO205" si="15">IF(BN142="100% Posibilidad de Lesión y Acceso Libre al Peligro por ausencia de controles","15", IF(BN142="60% Posibilidad de Lesión y Acceso posible al Peligro depende de Controles Administrativos","8", IF(BN142="25% Posibilidad de Lesión y Acceso al Peligro por deficiencias en Controles Administrativos y de ingeniería","2", IF(BN142="Casi imposible accesar al peligro, solo bajo condiciones extremas","0.033"))))</f>
        <v>0</v>
      </c>
      <c r="BP142" s="68"/>
      <c r="BQ142" s="99" t="b">
        <f t="shared" ref="BQ142:BQ205" si="16">IF(BP142="Anual","0.5",IF(BP142="Mensual","1",IF(BP142="Semanal","1.5",IF(BP142="Diario","2.5",IF(BP142="Cada hora","4",IF(BP142="Constantemente","5"))))))</f>
        <v>0</v>
      </c>
      <c r="BR142" s="68"/>
      <c r="BS142" s="99" t="b">
        <f t="shared" ref="BS142:BS205" si="17">IF(BR142="1 a 2 Personas","1",IF(BR142="3 a 7 Personas","2",IF(BR142="8 a 15 Personas","4",IF(BR142="15 a 50 Personas","8",IF(BR142="Más de 50 Personas","12")))))</f>
        <v>0</v>
      </c>
      <c r="BT142" s="119">
        <f t="shared" ref="BT142:BT205" si="18">BM142*BO142*BQ142*BS142</f>
        <v>0</v>
      </c>
      <c r="BU142" s="73" t="str">
        <f t="shared" ref="BU142:BU205" si="19">IF(BT142&lt;=5,"RIESGO ACEPTABLE",IF(BT142&lt;=50,"RIESGO BAJO",IF(BT142&lt;=500,"RIESGO ALTO",IF(BT142&gt;500,"RIESGO INACEPTABLE"))))</f>
        <v>RIESGO ACEPTABLE</v>
      </c>
      <c r="BV142" s="97" t="b">
        <f t="shared" ref="BV142:BV205" si="20">IF(BL142="Fatalidad","CENTINELA",IF(BL142="Mayor Irreversible Severo","A",IF(BL142="Mayor Irreversible","A",IF(BL142="Menor Irreversible","B",IF(BL142="Mayor Reversible","B",IF(BL142="Menor Reversible","C",IF(BL142="Bajo","C")))))))</f>
        <v>0</v>
      </c>
      <c r="BW142" s="95"/>
      <c r="BX142" s="158"/>
      <c r="BY142" s="156"/>
      <c r="BZ142" s="156"/>
      <c r="CA142" s="156"/>
      <c r="CB142" s="156"/>
      <c r="CC142" s="156"/>
      <c r="CD142" s="156"/>
      <c r="CE142" s="156"/>
      <c r="CF142" s="159"/>
      <c r="CG142" s="169"/>
      <c r="CH142" s="163"/>
      <c r="CI142" s="163"/>
      <c r="CJ142" s="163"/>
      <c r="CK142" s="163"/>
      <c r="CL142" s="164"/>
      <c r="CM142" s="163"/>
      <c r="CN142" s="163"/>
      <c r="CO142" s="163"/>
      <c r="CP142" s="170"/>
      <c r="CQ142" s="169"/>
      <c r="CR142" s="208"/>
      <c r="CS142" s="180"/>
      <c r="CT142" s="74"/>
      <c r="CU142" s="194"/>
      <c r="CV142" s="74"/>
      <c r="CW142" s="103"/>
      <c r="CX142" s="49"/>
      <c r="CY142" s="49"/>
    </row>
    <row r="143" spans="1:103" ht="16.5" thickBot="1" x14ac:dyDescent="0.3">
      <c r="A143" s="49"/>
      <c r="B143" s="186">
        <v>131</v>
      </c>
      <c r="C143" s="69" t="s">
        <v>463</v>
      </c>
      <c r="D143" s="70" t="s">
        <v>464</v>
      </c>
      <c r="E143" s="81" t="s">
        <v>122</v>
      </c>
      <c r="F143" s="80"/>
      <c r="G143" s="68"/>
      <c r="H143" s="81"/>
      <c r="I143" s="87"/>
      <c r="J143" s="71"/>
      <c r="K143" s="71"/>
      <c r="L143" s="71"/>
      <c r="M143" s="71"/>
      <c r="N143" s="88"/>
      <c r="O143" s="87"/>
      <c r="P143" s="71"/>
      <c r="Q143" s="71"/>
      <c r="R143" s="88"/>
      <c r="S143" s="125"/>
      <c r="T143" s="126"/>
      <c r="U143" s="126"/>
      <c r="V143" s="126"/>
      <c r="W143" s="126"/>
      <c r="X143" s="126"/>
      <c r="Y143" s="128"/>
      <c r="Z143" s="136"/>
      <c r="AA143" s="128"/>
      <c r="AB143" s="138"/>
      <c r="AC143" s="127"/>
      <c r="AD143" s="127"/>
      <c r="AE143" s="127"/>
      <c r="AF143" s="127"/>
      <c r="AG143" s="139"/>
      <c r="AH143" s="143"/>
      <c r="AI143" s="67"/>
      <c r="AJ143" s="67"/>
      <c r="AK143" s="144"/>
      <c r="AL143" s="201"/>
      <c r="AM143" s="203"/>
      <c r="AN143" s="67"/>
      <c r="AO143" s="67"/>
      <c r="AP143" s="144"/>
      <c r="AQ143" s="143"/>
      <c r="AR143" s="67"/>
      <c r="AS143" s="67"/>
      <c r="AT143" s="67"/>
      <c r="AU143" s="67"/>
      <c r="AV143" s="67"/>
      <c r="AW143" s="67"/>
      <c r="AX143" s="144"/>
      <c r="AY143" s="138"/>
      <c r="AZ143" s="150"/>
      <c r="BA143" s="150"/>
      <c r="BB143" s="150"/>
      <c r="BC143" s="150"/>
      <c r="BD143" s="150"/>
      <c r="BE143" s="150"/>
      <c r="BF143" s="150"/>
      <c r="BG143" s="150"/>
      <c r="BH143" s="150"/>
      <c r="BI143" s="127"/>
      <c r="BJ143" s="127"/>
      <c r="BK143" s="139"/>
      <c r="BL143" s="102"/>
      <c r="BM143" s="99" t="b">
        <f t="shared" si="14"/>
        <v>0</v>
      </c>
      <c r="BN143" s="72"/>
      <c r="BO143" s="101" t="b">
        <f t="shared" si="15"/>
        <v>0</v>
      </c>
      <c r="BP143" s="68"/>
      <c r="BQ143" s="99" t="b">
        <f t="shared" si="16"/>
        <v>0</v>
      </c>
      <c r="BR143" s="68"/>
      <c r="BS143" s="99" t="b">
        <f t="shared" si="17"/>
        <v>0</v>
      </c>
      <c r="BT143" s="119">
        <f t="shared" si="18"/>
        <v>0</v>
      </c>
      <c r="BU143" s="73" t="str">
        <f t="shared" si="19"/>
        <v>RIESGO ACEPTABLE</v>
      </c>
      <c r="BV143" s="97" t="b">
        <f t="shared" si="20"/>
        <v>0</v>
      </c>
      <c r="BW143" s="95"/>
      <c r="BX143" s="158"/>
      <c r="BY143" s="156"/>
      <c r="BZ143" s="156"/>
      <c r="CA143" s="156"/>
      <c r="CB143" s="156"/>
      <c r="CC143" s="156"/>
      <c r="CD143" s="156"/>
      <c r="CE143" s="156"/>
      <c r="CF143" s="159"/>
      <c r="CG143" s="169"/>
      <c r="CH143" s="163"/>
      <c r="CI143" s="163"/>
      <c r="CJ143" s="163"/>
      <c r="CK143" s="163"/>
      <c r="CL143" s="164"/>
      <c r="CM143" s="163"/>
      <c r="CN143" s="163"/>
      <c r="CO143" s="163"/>
      <c r="CP143" s="170"/>
      <c r="CQ143" s="169"/>
      <c r="CR143" s="208"/>
      <c r="CS143" s="180"/>
      <c r="CT143" s="74"/>
      <c r="CU143" s="194"/>
      <c r="CV143" s="74"/>
      <c r="CW143" s="103"/>
      <c r="CX143" s="49"/>
      <c r="CY143" s="49"/>
    </row>
    <row r="144" spans="1:103" ht="16.5" thickBot="1" x14ac:dyDescent="0.3">
      <c r="A144" s="49"/>
      <c r="B144" s="186">
        <v>132</v>
      </c>
      <c r="C144" s="69" t="s">
        <v>465</v>
      </c>
      <c r="D144" s="70" t="s">
        <v>466</v>
      </c>
      <c r="E144" s="81" t="s">
        <v>122</v>
      </c>
      <c r="F144" s="80"/>
      <c r="G144" s="68"/>
      <c r="H144" s="81"/>
      <c r="I144" s="87"/>
      <c r="J144" s="71"/>
      <c r="K144" s="71"/>
      <c r="L144" s="71"/>
      <c r="M144" s="71"/>
      <c r="N144" s="88"/>
      <c r="O144" s="87"/>
      <c r="P144" s="71"/>
      <c r="Q144" s="71"/>
      <c r="R144" s="88"/>
      <c r="S144" s="125"/>
      <c r="T144" s="126"/>
      <c r="U144" s="126"/>
      <c r="V144" s="126"/>
      <c r="W144" s="126"/>
      <c r="X144" s="126"/>
      <c r="Y144" s="128"/>
      <c r="Z144" s="136"/>
      <c r="AA144" s="128"/>
      <c r="AB144" s="138"/>
      <c r="AC144" s="127"/>
      <c r="AD144" s="127"/>
      <c r="AE144" s="127"/>
      <c r="AF144" s="127"/>
      <c r="AG144" s="139"/>
      <c r="AH144" s="143"/>
      <c r="AI144" s="67"/>
      <c r="AJ144" s="67"/>
      <c r="AK144" s="144"/>
      <c r="AL144" s="201"/>
      <c r="AM144" s="203"/>
      <c r="AN144" s="67"/>
      <c r="AO144" s="67"/>
      <c r="AP144" s="144"/>
      <c r="AQ144" s="143"/>
      <c r="AR144" s="67"/>
      <c r="AS144" s="67"/>
      <c r="AT144" s="67"/>
      <c r="AU144" s="67"/>
      <c r="AV144" s="67"/>
      <c r="AW144" s="67"/>
      <c r="AX144" s="144"/>
      <c r="AY144" s="138"/>
      <c r="AZ144" s="150"/>
      <c r="BA144" s="150"/>
      <c r="BB144" s="150"/>
      <c r="BC144" s="150"/>
      <c r="BD144" s="150"/>
      <c r="BE144" s="150"/>
      <c r="BF144" s="150"/>
      <c r="BG144" s="150"/>
      <c r="BH144" s="150"/>
      <c r="BI144" s="127"/>
      <c r="BJ144" s="127"/>
      <c r="BK144" s="139"/>
      <c r="BL144" s="102"/>
      <c r="BM144" s="99" t="b">
        <f t="shared" si="14"/>
        <v>0</v>
      </c>
      <c r="BN144" s="72"/>
      <c r="BO144" s="101" t="b">
        <f t="shared" si="15"/>
        <v>0</v>
      </c>
      <c r="BP144" s="68"/>
      <c r="BQ144" s="99" t="b">
        <f t="shared" si="16"/>
        <v>0</v>
      </c>
      <c r="BR144" s="68"/>
      <c r="BS144" s="99" t="b">
        <f t="shared" si="17"/>
        <v>0</v>
      </c>
      <c r="BT144" s="119">
        <f t="shared" si="18"/>
        <v>0</v>
      </c>
      <c r="BU144" s="73" t="str">
        <f t="shared" si="19"/>
        <v>RIESGO ACEPTABLE</v>
      </c>
      <c r="BV144" s="97" t="b">
        <f t="shared" si="20"/>
        <v>0</v>
      </c>
      <c r="BW144" s="95"/>
      <c r="BX144" s="158"/>
      <c r="BY144" s="156"/>
      <c r="BZ144" s="156"/>
      <c r="CA144" s="156"/>
      <c r="CB144" s="156"/>
      <c r="CC144" s="156"/>
      <c r="CD144" s="156"/>
      <c r="CE144" s="156"/>
      <c r="CF144" s="159"/>
      <c r="CG144" s="169"/>
      <c r="CH144" s="163"/>
      <c r="CI144" s="163"/>
      <c r="CJ144" s="163"/>
      <c r="CK144" s="163"/>
      <c r="CL144" s="164"/>
      <c r="CM144" s="163"/>
      <c r="CN144" s="163"/>
      <c r="CO144" s="163"/>
      <c r="CP144" s="170"/>
      <c r="CQ144" s="169"/>
      <c r="CR144" s="208"/>
      <c r="CS144" s="180"/>
      <c r="CT144" s="74"/>
      <c r="CU144" s="194"/>
      <c r="CV144" s="74"/>
      <c r="CW144" s="103"/>
      <c r="CX144" s="49"/>
      <c r="CY144" s="49"/>
    </row>
    <row r="145" spans="1:103" ht="16.5" thickBot="1" x14ac:dyDescent="0.3">
      <c r="A145" s="49"/>
      <c r="B145" s="186">
        <v>133</v>
      </c>
      <c r="C145" s="69" t="s">
        <v>465</v>
      </c>
      <c r="D145" s="70" t="s">
        <v>466</v>
      </c>
      <c r="E145" s="81" t="s">
        <v>122</v>
      </c>
      <c r="F145" s="80"/>
      <c r="G145" s="68"/>
      <c r="H145" s="81"/>
      <c r="I145" s="87"/>
      <c r="J145" s="71"/>
      <c r="K145" s="71"/>
      <c r="L145" s="71"/>
      <c r="M145" s="71"/>
      <c r="N145" s="88"/>
      <c r="O145" s="87"/>
      <c r="P145" s="71"/>
      <c r="Q145" s="71"/>
      <c r="R145" s="88"/>
      <c r="S145" s="125"/>
      <c r="T145" s="126"/>
      <c r="U145" s="126"/>
      <c r="V145" s="126"/>
      <c r="W145" s="126"/>
      <c r="X145" s="126"/>
      <c r="Y145" s="128"/>
      <c r="Z145" s="136"/>
      <c r="AA145" s="128"/>
      <c r="AB145" s="138"/>
      <c r="AC145" s="127"/>
      <c r="AD145" s="127"/>
      <c r="AE145" s="127"/>
      <c r="AF145" s="127"/>
      <c r="AG145" s="139"/>
      <c r="AH145" s="143"/>
      <c r="AI145" s="67"/>
      <c r="AJ145" s="67"/>
      <c r="AK145" s="144"/>
      <c r="AL145" s="201"/>
      <c r="AM145" s="203"/>
      <c r="AN145" s="67"/>
      <c r="AO145" s="67"/>
      <c r="AP145" s="144"/>
      <c r="AQ145" s="143"/>
      <c r="AR145" s="67"/>
      <c r="AS145" s="67"/>
      <c r="AT145" s="67"/>
      <c r="AU145" s="67"/>
      <c r="AV145" s="67"/>
      <c r="AW145" s="67"/>
      <c r="AX145" s="144"/>
      <c r="AY145" s="138"/>
      <c r="AZ145" s="150"/>
      <c r="BA145" s="150"/>
      <c r="BB145" s="150"/>
      <c r="BC145" s="150"/>
      <c r="BD145" s="150"/>
      <c r="BE145" s="150"/>
      <c r="BF145" s="150"/>
      <c r="BG145" s="150"/>
      <c r="BH145" s="150"/>
      <c r="BI145" s="127"/>
      <c r="BJ145" s="127"/>
      <c r="BK145" s="139"/>
      <c r="BL145" s="102"/>
      <c r="BM145" s="99" t="b">
        <f t="shared" si="14"/>
        <v>0</v>
      </c>
      <c r="BN145" s="72"/>
      <c r="BO145" s="101" t="b">
        <f t="shared" si="15"/>
        <v>0</v>
      </c>
      <c r="BP145" s="68"/>
      <c r="BQ145" s="99" t="b">
        <f t="shared" si="16"/>
        <v>0</v>
      </c>
      <c r="BR145" s="68"/>
      <c r="BS145" s="99" t="b">
        <f t="shared" si="17"/>
        <v>0</v>
      </c>
      <c r="BT145" s="119">
        <f t="shared" si="18"/>
        <v>0</v>
      </c>
      <c r="BU145" s="73" t="str">
        <f t="shared" si="19"/>
        <v>RIESGO ACEPTABLE</v>
      </c>
      <c r="BV145" s="97" t="b">
        <f t="shared" si="20"/>
        <v>0</v>
      </c>
      <c r="BW145" s="95"/>
      <c r="BX145" s="158"/>
      <c r="BY145" s="156"/>
      <c r="BZ145" s="156"/>
      <c r="CA145" s="156"/>
      <c r="CB145" s="156"/>
      <c r="CC145" s="156"/>
      <c r="CD145" s="156"/>
      <c r="CE145" s="156"/>
      <c r="CF145" s="159"/>
      <c r="CG145" s="169"/>
      <c r="CH145" s="163"/>
      <c r="CI145" s="163"/>
      <c r="CJ145" s="163"/>
      <c r="CK145" s="163"/>
      <c r="CL145" s="164"/>
      <c r="CM145" s="163"/>
      <c r="CN145" s="163"/>
      <c r="CO145" s="163"/>
      <c r="CP145" s="170"/>
      <c r="CQ145" s="169"/>
      <c r="CR145" s="208"/>
      <c r="CS145" s="180"/>
      <c r="CT145" s="74"/>
      <c r="CU145" s="194"/>
      <c r="CV145" s="74"/>
      <c r="CW145" s="103"/>
      <c r="CX145" s="49"/>
      <c r="CY145" s="49"/>
    </row>
    <row r="146" spans="1:103" ht="16.5" thickBot="1" x14ac:dyDescent="0.3">
      <c r="A146" s="49"/>
      <c r="B146" s="186">
        <v>134</v>
      </c>
      <c r="C146" s="69" t="s">
        <v>465</v>
      </c>
      <c r="D146" s="70" t="s">
        <v>466</v>
      </c>
      <c r="E146" s="81" t="s">
        <v>122</v>
      </c>
      <c r="F146" s="80"/>
      <c r="G146" s="68"/>
      <c r="H146" s="81"/>
      <c r="I146" s="87"/>
      <c r="J146" s="71"/>
      <c r="K146" s="71"/>
      <c r="L146" s="71"/>
      <c r="M146" s="71"/>
      <c r="N146" s="88"/>
      <c r="O146" s="87"/>
      <c r="P146" s="71"/>
      <c r="Q146" s="71"/>
      <c r="R146" s="88"/>
      <c r="S146" s="125"/>
      <c r="T146" s="126"/>
      <c r="U146" s="126"/>
      <c r="V146" s="126"/>
      <c r="W146" s="126"/>
      <c r="X146" s="126"/>
      <c r="Y146" s="128"/>
      <c r="Z146" s="136"/>
      <c r="AA146" s="128"/>
      <c r="AB146" s="138"/>
      <c r="AC146" s="127"/>
      <c r="AD146" s="127"/>
      <c r="AE146" s="127"/>
      <c r="AF146" s="127"/>
      <c r="AG146" s="139"/>
      <c r="AH146" s="143"/>
      <c r="AI146" s="67"/>
      <c r="AJ146" s="67"/>
      <c r="AK146" s="144"/>
      <c r="AL146" s="201"/>
      <c r="AM146" s="203"/>
      <c r="AN146" s="67"/>
      <c r="AO146" s="67"/>
      <c r="AP146" s="144"/>
      <c r="AQ146" s="143"/>
      <c r="AR146" s="67"/>
      <c r="AS146" s="67"/>
      <c r="AT146" s="67"/>
      <c r="AU146" s="67"/>
      <c r="AV146" s="67"/>
      <c r="AW146" s="67"/>
      <c r="AX146" s="144"/>
      <c r="AY146" s="138"/>
      <c r="AZ146" s="150"/>
      <c r="BA146" s="150"/>
      <c r="BB146" s="150"/>
      <c r="BC146" s="150"/>
      <c r="BD146" s="150"/>
      <c r="BE146" s="150"/>
      <c r="BF146" s="150"/>
      <c r="BG146" s="150"/>
      <c r="BH146" s="150"/>
      <c r="BI146" s="127"/>
      <c r="BJ146" s="127"/>
      <c r="BK146" s="139"/>
      <c r="BL146" s="102"/>
      <c r="BM146" s="99" t="b">
        <f t="shared" si="14"/>
        <v>0</v>
      </c>
      <c r="BN146" s="72"/>
      <c r="BO146" s="101" t="b">
        <f t="shared" si="15"/>
        <v>0</v>
      </c>
      <c r="BP146" s="68"/>
      <c r="BQ146" s="99" t="b">
        <f t="shared" si="16"/>
        <v>0</v>
      </c>
      <c r="BR146" s="68"/>
      <c r="BS146" s="99" t="b">
        <f t="shared" si="17"/>
        <v>0</v>
      </c>
      <c r="BT146" s="119">
        <f t="shared" si="18"/>
        <v>0</v>
      </c>
      <c r="BU146" s="73" t="str">
        <f t="shared" si="19"/>
        <v>RIESGO ACEPTABLE</v>
      </c>
      <c r="BV146" s="97" t="b">
        <f t="shared" si="20"/>
        <v>0</v>
      </c>
      <c r="BW146" s="95"/>
      <c r="BX146" s="158"/>
      <c r="BY146" s="156"/>
      <c r="BZ146" s="156"/>
      <c r="CA146" s="156"/>
      <c r="CB146" s="156"/>
      <c r="CC146" s="156"/>
      <c r="CD146" s="156"/>
      <c r="CE146" s="156"/>
      <c r="CF146" s="159"/>
      <c r="CG146" s="169"/>
      <c r="CH146" s="163"/>
      <c r="CI146" s="163"/>
      <c r="CJ146" s="163"/>
      <c r="CK146" s="163"/>
      <c r="CL146" s="164"/>
      <c r="CM146" s="163"/>
      <c r="CN146" s="163"/>
      <c r="CO146" s="163"/>
      <c r="CP146" s="170"/>
      <c r="CQ146" s="169"/>
      <c r="CR146" s="208"/>
      <c r="CS146" s="180"/>
      <c r="CT146" s="74"/>
      <c r="CU146" s="194"/>
      <c r="CV146" s="74"/>
      <c r="CW146" s="103"/>
      <c r="CX146" s="49"/>
      <c r="CY146" s="49"/>
    </row>
    <row r="147" spans="1:103" ht="16.5" thickBot="1" x14ac:dyDescent="0.3">
      <c r="A147" s="49"/>
      <c r="B147" s="186">
        <v>135</v>
      </c>
      <c r="C147" s="69" t="s">
        <v>467</v>
      </c>
      <c r="D147" s="70" t="s">
        <v>466</v>
      </c>
      <c r="E147" s="81" t="s">
        <v>122</v>
      </c>
      <c r="F147" s="80"/>
      <c r="G147" s="68"/>
      <c r="H147" s="81"/>
      <c r="I147" s="87"/>
      <c r="J147" s="71"/>
      <c r="K147" s="71"/>
      <c r="L147" s="71"/>
      <c r="M147" s="71"/>
      <c r="N147" s="88"/>
      <c r="O147" s="87"/>
      <c r="P147" s="71"/>
      <c r="Q147" s="71"/>
      <c r="R147" s="88"/>
      <c r="S147" s="125"/>
      <c r="T147" s="126"/>
      <c r="U147" s="126"/>
      <c r="V147" s="126"/>
      <c r="W147" s="126"/>
      <c r="X147" s="126"/>
      <c r="Y147" s="128"/>
      <c r="Z147" s="136"/>
      <c r="AA147" s="128"/>
      <c r="AB147" s="138"/>
      <c r="AC147" s="127"/>
      <c r="AD147" s="127"/>
      <c r="AE147" s="127"/>
      <c r="AF147" s="127"/>
      <c r="AG147" s="139"/>
      <c r="AH147" s="143"/>
      <c r="AI147" s="67"/>
      <c r="AJ147" s="67"/>
      <c r="AK147" s="144"/>
      <c r="AL147" s="201"/>
      <c r="AM147" s="203"/>
      <c r="AN147" s="67"/>
      <c r="AO147" s="67"/>
      <c r="AP147" s="144"/>
      <c r="AQ147" s="143"/>
      <c r="AR147" s="67"/>
      <c r="AS147" s="67"/>
      <c r="AT147" s="67"/>
      <c r="AU147" s="67"/>
      <c r="AV147" s="67"/>
      <c r="AW147" s="67"/>
      <c r="AX147" s="144"/>
      <c r="AY147" s="138"/>
      <c r="AZ147" s="150"/>
      <c r="BA147" s="150"/>
      <c r="BB147" s="150"/>
      <c r="BC147" s="150"/>
      <c r="BD147" s="150"/>
      <c r="BE147" s="150"/>
      <c r="BF147" s="150"/>
      <c r="BG147" s="150"/>
      <c r="BH147" s="150"/>
      <c r="BI147" s="127"/>
      <c r="BJ147" s="127"/>
      <c r="BK147" s="139"/>
      <c r="BL147" s="102"/>
      <c r="BM147" s="99" t="b">
        <f t="shared" si="14"/>
        <v>0</v>
      </c>
      <c r="BN147" s="72"/>
      <c r="BO147" s="101" t="b">
        <f t="shared" si="15"/>
        <v>0</v>
      </c>
      <c r="BP147" s="68"/>
      <c r="BQ147" s="99" t="b">
        <f t="shared" si="16"/>
        <v>0</v>
      </c>
      <c r="BR147" s="68"/>
      <c r="BS147" s="99" t="b">
        <f t="shared" si="17"/>
        <v>0</v>
      </c>
      <c r="BT147" s="119">
        <f t="shared" si="18"/>
        <v>0</v>
      </c>
      <c r="BU147" s="73" t="str">
        <f t="shared" si="19"/>
        <v>RIESGO ACEPTABLE</v>
      </c>
      <c r="BV147" s="97" t="b">
        <f t="shared" si="20"/>
        <v>0</v>
      </c>
      <c r="BW147" s="95"/>
      <c r="BX147" s="158"/>
      <c r="BY147" s="156"/>
      <c r="BZ147" s="156"/>
      <c r="CA147" s="156"/>
      <c r="CB147" s="156"/>
      <c r="CC147" s="156"/>
      <c r="CD147" s="156"/>
      <c r="CE147" s="156"/>
      <c r="CF147" s="159"/>
      <c r="CG147" s="169"/>
      <c r="CH147" s="163"/>
      <c r="CI147" s="163"/>
      <c r="CJ147" s="163"/>
      <c r="CK147" s="163"/>
      <c r="CL147" s="164"/>
      <c r="CM147" s="163"/>
      <c r="CN147" s="163"/>
      <c r="CO147" s="163"/>
      <c r="CP147" s="170"/>
      <c r="CQ147" s="169"/>
      <c r="CR147" s="208"/>
      <c r="CS147" s="180"/>
      <c r="CT147" s="74"/>
      <c r="CU147" s="194"/>
      <c r="CV147" s="74"/>
      <c r="CW147" s="103"/>
      <c r="CX147" s="49"/>
      <c r="CY147" s="49"/>
    </row>
    <row r="148" spans="1:103" ht="16.5" thickBot="1" x14ac:dyDescent="0.3">
      <c r="A148" s="49"/>
      <c r="B148" s="186">
        <v>136</v>
      </c>
      <c r="C148" s="69" t="s">
        <v>468</v>
      </c>
      <c r="D148" s="70" t="s">
        <v>469</v>
      </c>
      <c r="E148" s="81" t="s">
        <v>122</v>
      </c>
      <c r="F148" s="80"/>
      <c r="G148" s="68"/>
      <c r="H148" s="81"/>
      <c r="I148" s="87"/>
      <c r="J148" s="71"/>
      <c r="K148" s="71"/>
      <c r="L148" s="71"/>
      <c r="M148" s="71"/>
      <c r="N148" s="88"/>
      <c r="O148" s="87"/>
      <c r="P148" s="71"/>
      <c r="Q148" s="71"/>
      <c r="R148" s="88"/>
      <c r="S148" s="125"/>
      <c r="T148" s="126"/>
      <c r="U148" s="126"/>
      <c r="V148" s="126"/>
      <c r="W148" s="126"/>
      <c r="X148" s="126"/>
      <c r="Y148" s="128"/>
      <c r="Z148" s="136"/>
      <c r="AA148" s="128"/>
      <c r="AB148" s="138"/>
      <c r="AC148" s="127"/>
      <c r="AD148" s="127"/>
      <c r="AE148" s="127"/>
      <c r="AF148" s="127"/>
      <c r="AG148" s="139"/>
      <c r="AH148" s="143"/>
      <c r="AI148" s="67"/>
      <c r="AJ148" s="67"/>
      <c r="AK148" s="144"/>
      <c r="AL148" s="201"/>
      <c r="AM148" s="203"/>
      <c r="AN148" s="67"/>
      <c r="AO148" s="67"/>
      <c r="AP148" s="144"/>
      <c r="AQ148" s="143"/>
      <c r="AR148" s="67"/>
      <c r="AS148" s="67"/>
      <c r="AT148" s="67"/>
      <c r="AU148" s="67"/>
      <c r="AV148" s="67"/>
      <c r="AW148" s="67"/>
      <c r="AX148" s="144"/>
      <c r="AY148" s="138"/>
      <c r="AZ148" s="150"/>
      <c r="BA148" s="150"/>
      <c r="BB148" s="150"/>
      <c r="BC148" s="150"/>
      <c r="BD148" s="150"/>
      <c r="BE148" s="150"/>
      <c r="BF148" s="150"/>
      <c r="BG148" s="150"/>
      <c r="BH148" s="150"/>
      <c r="BI148" s="127"/>
      <c r="BJ148" s="127"/>
      <c r="BK148" s="139"/>
      <c r="BL148" s="102"/>
      <c r="BM148" s="99" t="b">
        <f t="shared" si="14"/>
        <v>0</v>
      </c>
      <c r="BN148" s="72"/>
      <c r="BO148" s="101" t="b">
        <f t="shared" si="15"/>
        <v>0</v>
      </c>
      <c r="BP148" s="68"/>
      <c r="BQ148" s="99" t="b">
        <f t="shared" si="16"/>
        <v>0</v>
      </c>
      <c r="BR148" s="68"/>
      <c r="BS148" s="99" t="b">
        <f t="shared" si="17"/>
        <v>0</v>
      </c>
      <c r="BT148" s="119">
        <f t="shared" si="18"/>
        <v>0</v>
      </c>
      <c r="BU148" s="73" t="str">
        <f t="shared" si="19"/>
        <v>RIESGO ACEPTABLE</v>
      </c>
      <c r="BV148" s="97" t="b">
        <f t="shared" si="20"/>
        <v>0</v>
      </c>
      <c r="BW148" s="95"/>
      <c r="BX148" s="158"/>
      <c r="BY148" s="156"/>
      <c r="BZ148" s="156"/>
      <c r="CA148" s="156"/>
      <c r="CB148" s="156"/>
      <c r="CC148" s="156"/>
      <c r="CD148" s="156"/>
      <c r="CE148" s="156"/>
      <c r="CF148" s="159"/>
      <c r="CG148" s="169"/>
      <c r="CH148" s="163"/>
      <c r="CI148" s="163"/>
      <c r="CJ148" s="163"/>
      <c r="CK148" s="163"/>
      <c r="CL148" s="164"/>
      <c r="CM148" s="163"/>
      <c r="CN148" s="163"/>
      <c r="CO148" s="163"/>
      <c r="CP148" s="170"/>
      <c r="CQ148" s="169"/>
      <c r="CR148" s="208"/>
      <c r="CS148" s="180"/>
      <c r="CT148" s="74"/>
      <c r="CU148" s="194"/>
      <c r="CV148" s="74"/>
      <c r="CW148" s="103"/>
      <c r="CX148" s="49"/>
      <c r="CY148" s="49"/>
    </row>
    <row r="149" spans="1:103" ht="16.5" thickBot="1" x14ac:dyDescent="0.3">
      <c r="A149" s="49"/>
      <c r="B149" s="186">
        <v>137</v>
      </c>
      <c r="C149" s="69" t="s">
        <v>470</v>
      </c>
      <c r="D149" s="70" t="s">
        <v>471</v>
      </c>
      <c r="E149" s="81" t="s">
        <v>122</v>
      </c>
      <c r="F149" s="80"/>
      <c r="G149" s="68"/>
      <c r="H149" s="81"/>
      <c r="I149" s="87"/>
      <c r="J149" s="71"/>
      <c r="K149" s="71"/>
      <c r="L149" s="71"/>
      <c r="M149" s="71"/>
      <c r="N149" s="88"/>
      <c r="O149" s="87"/>
      <c r="P149" s="71"/>
      <c r="Q149" s="71"/>
      <c r="R149" s="88"/>
      <c r="S149" s="125"/>
      <c r="T149" s="126"/>
      <c r="U149" s="126"/>
      <c r="V149" s="126"/>
      <c r="W149" s="126"/>
      <c r="X149" s="126"/>
      <c r="Y149" s="128"/>
      <c r="Z149" s="136"/>
      <c r="AA149" s="128"/>
      <c r="AB149" s="138"/>
      <c r="AC149" s="127"/>
      <c r="AD149" s="127"/>
      <c r="AE149" s="127"/>
      <c r="AF149" s="127"/>
      <c r="AG149" s="139"/>
      <c r="AH149" s="143"/>
      <c r="AI149" s="67"/>
      <c r="AJ149" s="67"/>
      <c r="AK149" s="144"/>
      <c r="AL149" s="201"/>
      <c r="AM149" s="203"/>
      <c r="AN149" s="67"/>
      <c r="AO149" s="67"/>
      <c r="AP149" s="144"/>
      <c r="AQ149" s="143"/>
      <c r="AR149" s="67"/>
      <c r="AS149" s="67"/>
      <c r="AT149" s="67"/>
      <c r="AU149" s="67"/>
      <c r="AV149" s="67"/>
      <c r="AW149" s="67"/>
      <c r="AX149" s="144"/>
      <c r="AY149" s="138"/>
      <c r="AZ149" s="150"/>
      <c r="BA149" s="150"/>
      <c r="BB149" s="150"/>
      <c r="BC149" s="150"/>
      <c r="BD149" s="150"/>
      <c r="BE149" s="150"/>
      <c r="BF149" s="150"/>
      <c r="BG149" s="150"/>
      <c r="BH149" s="150"/>
      <c r="BI149" s="127"/>
      <c r="BJ149" s="127"/>
      <c r="BK149" s="139"/>
      <c r="BL149" s="102"/>
      <c r="BM149" s="99" t="b">
        <f t="shared" si="14"/>
        <v>0</v>
      </c>
      <c r="BN149" s="72"/>
      <c r="BO149" s="101" t="b">
        <f t="shared" si="15"/>
        <v>0</v>
      </c>
      <c r="BP149" s="68"/>
      <c r="BQ149" s="99" t="b">
        <f t="shared" si="16"/>
        <v>0</v>
      </c>
      <c r="BR149" s="68"/>
      <c r="BS149" s="99" t="b">
        <f t="shared" si="17"/>
        <v>0</v>
      </c>
      <c r="BT149" s="119">
        <f t="shared" si="18"/>
        <v>0</v>
      </c>
      <c r="BU149" s="73" t="str">
        <f t="shared" si="19"/>
        <v>RIESGO ACEPTABLE</v>
      </c>
      <c r="BV149" s="97" t="b">
        <f t="shared" si="20"/>
        <v>0</v>
      </c>
      <c r="BW149" s="95"/>
      <c r="BX149" s="158"/>
      <c r="BY149" s="156"/>
      <c r="BZ149" s="156"/>
      <c r="CA149" s="156"/>
      <c r="CB149" s="156"/>
      <c r="CC149" s="156"/>
      <c r="CD149" s="156"/>
      <c r="CE149" s="156"/>
      <c r="CF149" s="159"/>
      <c r="CG149" s="169"/>
      <c r="CH149" s="163"/>
      <c r="CI149" s="163"/>
      <c r="CJ149" s="163"/>
      <c r="CK149" s="163"/>
      <c r="CL149" s="164"/>
      <c r="CM149" s="163"/>
      <c r="CN149" s="163"/>
      <c r="CO149" s="163"/>
      <c r="CP149" s="170"/>
      <c r="CQ149" s="169"/>
      <c r="CR149" s="208"/>
      <c r="CS149" s="180"/>
      <c r="CT149" s="74"/>
      <c r="CU149" s="194"/>
      <c r="CV149" s="74"/>
      <c r="CW149" s="103"/>
      <c r="CX149" s="49"/>
      <c r="CY149" s="49"/>
    </row>
    <row r="150" spans="1:103" ht="16.5" thickBot="1" x14ac:dyDescent="0.3">
      <c r="A150" s="49"/>
      <c r="B150" s="186">
        <v>138</v>
      </c>
      <c r="C150" s="69" t="s">
        <v>472</v>
      </c>
      <c r="D150" s="70" t="s">
        <v>473</v>
      </c>
      <c r="E150" s="81" t="s">
        <v>122</v>
      </c>
      <c r="F150" s="80"/>
      <c r="G150" s="68"/>
      <c r="H150" s="81"/>
      <c r="I150" s="87"/>
      <c r="J150" s="71"/>
      <c r="K150" s="71"/>
      <c r="L150" s="71"/>
      <c r="M150" s="71"/>
      <c r="N150" s="88"/>
      <c r="O150" s="87"/>
      <c r="P150" s="71"/>
      <c r="Q150" s="71"/>
      <c r="R150" s="88"/>
      <c r="S150" s="125"/>
      <c r="T150" s="126"/>
      <c r="U150" s="126"/>
      <c r="V150" s="126"/>
      <c r="W150" s="126"/>
      <c r="X150" s="126"/>
      <c r="Y150" s="128"/>
      <c r="Z150" s="136"/>
      <c r="AA150" s="128"/>
      <c r="AB150" s="138"/>
      <c r="AC150" s="127"/>
      <c r="AD150" s="127"/>
      <c r="AE150" s="127"/>
      <c r="AF150" s="127"/>
      <c r="AG150" s="139"/>
      <c r="AH150" s="143"/>
      <c r="AI150" s="67"/>
      <c r="AJ150" s="67"/>
      <c r="AK150" s="144"/>
      <c r="AL150" s="201"/>
      <c r="AM150" s="203"/>
      <c r="AN150" s="67"/>
      <c r="AO150" s="67"/>
      <c r="AP150" s="144"/>
      <c r="AQ150" s="143"/>
      <c r="AR150" s="67"/>
      <c r="AS150" s="67"/>
      <c r="AT150" s="67"/>
      <c r="AU150" s="67"/>
      <c r="AV150" s="67"/>
      <c r="AW150" s="67"/>
      <c r="AX150" s="144"/>
      <c r="AY150" s="138"/>
      <c r="AZ150" s="150"/>
      <c r="BA150" s="150"/>
      <c r="BB150" s="150"/>
      <c r="BC150" s="150"/>
      <c r="BD150" s="150"/>
      <c r="BE150" s="150"/>
      <c r="BF150" s="150"/>
      <c r="BG150" s="150"/>
      <c r="BH150" s="150"/>
      <c r="BI150" s="127"/>
      <c r="BJ150" s="127"/>
      <c r="BK150" s="139"/>
      <c r="BL150" s="102"/>
      <c r="BM150" s="99" t="b">
        <f t="shared" si="14"/>
        <v>0</v>
      </c>
      <c r="BN150" s="72"/>
      <c r="BO150" s="101" t="b">
        <f t="shared" si="15"/>
        <v>0</v>
      </c>
      <c r="BP150" s="68"/>
      <c r="BQ150" s="99" t="b">
        <f t="shared" si="16"/>
        <v>0</v>
      </c>
      <c r="BR150" s="68"/>
      <c r="BS150" s="99" t="b">
        <f t="shared" si="17"/>
        <v>0</v>
      </c>
      <c r="BT150" s="119">
        <f t="shared" si="18"/>
        <v>0</v>
      </c>
      <c r="BU150" s="73" t="str">
        <f t="shared" si="19"/>
        <v>RIESGO ACEPTABLE</v>
      </c>
      <c r="BV150" s="97" t="b">
        <f t="shared" si="20"/>
        <v>0</v>
      </c>
      <c r="BW150" s="95"/>
      <c r="BX150" s="158"/>
      <c r="BY150" s="156"/>
      <c r="BZ150" s="156"/>
      <c r="CA150" s="156"/>
      <c r="CB150" s="156"/>
      <c r="CC150" s="156"/>
      <c r="CD150" s="156"/>
      <c r="CE150" s="156"/>
      <c r="CF150" s="159"/>
      <c r="CG150" s="169"/>
      <c r="CH150" s="163"/>
      <c r="CI150" s="163"/>
      <c r="CJ150" s="163"/>
      <c r="CK150" s="163"/>
      <c r="CL150" s="164"/>
      <c r="CM150" s="163"/>
      <c r="CN150" s="163"/>
      <c r="CO150" s="163"/>
      <c r="CP150" s="170"/>
      <c r="CQ150" s="169"/>
      <c r="CR150" s="208"/>
      <c r="CS150" s="180"/>
      <c r="CT150" s="74"/>
      <c r="CU150" s="194"/>
      <c r="CV150" s="74"/>
      <c r="CW150" s="103"/>
      <c r="CX150" s="49"/>
      <c r="CY150" s="49"/>
    </row>
    <row r="151" spans="1:103" ht="16.5" thickBot="1" x14ac:dyDescent="0.3">
      <c r="A151" s="49"/>
      <c r="B151" s="186">
        <v>139</v>
      </c>
      <c r="C151" s="69" t="s">
        <v>474</v>
      </c>
      <c r="D151" s="70" t="s">
        <v>475</v>
      </c>
      <c r="E151" s="81" t="s">
        <v>122</v>
      </c>
      <c r="F151" s="80"/>
      <c r="G151" s="68"/>
      <c r="H151" s="81"/>
      <c r="I151" s="87"/>
      <c r="J151" s="71"/>
      <c r="K151" s="71"/>
      <c r="L151" s="71"/>
      <c r="M151" s="71"/>
      <c r="N151" s="88"/>
      <c r="O151" s="87"/>
      <c r="P151" s="71"/>
      <c r="Q151" s="71"/>
      <c r="R151" s="88"/>
      <c r="S151" s="125"/>
      <c r="T151" s="126"/>
      <c r="U151" s="126"/>
      <c r="V151" s="126"/>
      <c r="W151" s="126"/>
      <c r="X151" s="126"/>
      <c r="Y151" s="128"/>
      <c r="Z151" s="136"/>
      <c r="AA151" s="128"/>
      <c r="AB151" s="138"/>
      <c r="AC151" s="127"/>
      <c r="AD151" s="127"/>
      <c r="AE151" s="127"/>
      <c r="AF151" s="127"/>
      <c r="AG151" s="139"/>
      <c r="AH151" s="143"/>
      <c r="AI151" s="67"/>
      <c r="AJ151" s="67"/>
      <c r="AK151" s="144"/>
      <c r="AL151" s="201"/>
      <c r="AM151" s="203"/>
      <c r="AN151" s="67"/>
      <c r="AO151" s="67"/>
      <c r="AP151" s="144"/>
      <c r="AQ151" s="143"/>
      <c r="AR151" s="67"/>
      <c r="AS151" s="67"/>
      <c r="AT151" s="67"/>
      <c r="AU151" s="67"/>
      <c r="AV151" s="67"/>
      <c r="AW151" s="67"/>
      <c r="AX151" s="144"/>
      <c r="AY151" s="138"/>
      <c r="AZ151" s="150"/>
      <c r="BA151" s="150"/>
      <c r="BB151" s="150"/>
      <c r="BC151" s="150"/>
      <c r="BD151" s="150"/>
      <c r="BE151" s="150"/>
      <c r="BF151" s="150"/>
      <c r="BG151" s="150"/>
      <c r="BH151" s="150"/>
      <c r="BI151" s="127"/>
      <c r="BJ151" s="127"/>
      <c r="BK151" s="139"/>
      <c r="BL151" s="102"/>
      <c r="BM151" s="99" t="b">
        <f t="shared" si="14"/>
        <v>0</v>
      </c>
      <c r="BN151" s="72"/>
      <c r="BO151" s="101" t="b">
        <f t="shared" si="15"/>
        <v>0</v>
      </c>
      <c r="BP151" s="68"/>
      <c r="BQ151" s="99" t="b">
        <f t="shared" si="16"/>
        <v>0</v>
      </c>
      <c r="BR151" s="68"/>
      <c r="BS151" s="99" t="b">
        <f t="shared" si="17"/>
        <v>0</v>
      </c>
      <c r="BT151" s="119">
        <f t="shared" si="18"/>
        <v>0</v>
      </c>
      <c r="BU151" s="73" t="str">
        <f t="shared" si="19"/>
        <v>RIESGO ACEPTABLE</v>
      </c>
      <c r="BV151" s="97" t="b">
        <f t="shared" si="20"/>
        <v>0</v>
      </c>
      <c r="BW151" s="95"/>
      <c r="BX151" s="158"/>
      <c r="BY151" s="156"/>
      <c r="BZ151" s="156"/>
      <c r="CA151" s="156"/>
      <c r="CB151" s="156"/>
      <c r="CC151" s="156"/>
      <c r="CD151" s="156"/>
      <c r="CE151" s="156"/>
      <c r="CF151" s="159"/>
      <c r="CG151" s="169"/>
      <c r="CH151" s="163"/>
      <c r="CI151" s="163"/>
      <c r="CJ151" s="163"/>
      <c r="CK151" s="163"/>
      <c r="CL151" s="164"/>
      <c r="CM151" s="163"/>
      <c r="CN151" s="163"/>
      <c r="CO151" s="163"/>
      <c r="CP151" s="170"/>
      <c r="CQ151" s="169"/>
      <c r="CR151" s="208"/>
      <c r="CS151" s="180"/>
      <c r="CT151" s="74"/>
      <c r="CU151" s="194"/>
      <c r="CV151" s="74"/>
      <c r="CW151" s="103"/>
      <c r="CX151" s="49"/>
      <c r="CY151" s="49"/>
    </row>
    <row r="152" spans="1:103" ht="16.5" thickBot="1" x14ac:dyDescent="0.3">
      <c r="A152" s="49"/>
      <c r="B152" s="186">
        <v>140</v>
      </c>
      <c r="C152" s="69" t="s">
        <v>476</v>
      </c>
      <c r="D152" s="70" t="s">
        <v>477</v>
      </c>
      <c r="E152" s="81" t="s">
        <v>122</v>
      </c>
      <c r="F152" s="80"/>
      <c r="G152" s="68"/>
      <c r="H152" s="81"/>
      <c r="I152" s="87"/>
      <c r="J152" s="71"/>
      <c r="K152" s="71"/>
      <c r="L152" s="71"/>
      <c r="M152" s="71"/>
      <c r="N152" s="88"/>
      <c r="O152" s="87"/>
      <c r="P152" s="71"/>
      <c r="Q152" s="71"/>
      <c r="R152" s="88"/>
      <c r="S152" s="125"/>
      <c r="T152" s="126"/>
      <c r="U152" s="126"/>
      <c r="V152" s="126"/>
      <c r="W152" s="126"/>
      <c r="X152" s="126"/>
      <c r="Y152" s="128"/>
      <c r="Z152" s="136"/>
      <c r="AA152" s="128"/>
      <c r="AB152" s="138"/>
      <c r="AC152" s="127"/>
      <c r="AD152" s="127"/>
      <c r="AE152" s="127"/>
      <c r="AF152" s="127"/>
      <c r="AG152" s="139"/>
      <c r="AH152" s="143"/>
      <c r="AI152" s="67"/>
      <c r="AJ152" s="67"/>
      <c r="AK152" s="144"/>
      <c r="AL152" s="201"/>
      <c r="AM152" s="203"/>
      <c r="AN152" s="67"/>
      <c r="AO152" s="67"/>
      <c r="AP152" s="144"/>
      <c r="AQ152" s="143"/>
      <c r="AR152" s="67"/>
      <c r="AS152" s="67"/>
      <c r="AT152" s="67"/>
      <c r="AU152" s="67"/>
      <c r="AV152" s="67"/>
      <c r="AW152" s="67"/>
      <c r="AX152" s="144"/>
      <c r="AY152" s="138"/>
      <c r="AZ152" s="150"/>
      <c r="BA152" s="150"/>
      <c r="BB152" s="150"/>
      <c r="BC152" s="150"/>
      <c r="BD152" s="150"/>
      <c r="BE152" s="150"/>
      <c r="BF152" s="150"/>
      <c r="BG152" s="150"/>
      <c r="BH152" s="150"/>
      <c r="BI152" s="127"/>
      <c r="BJ152" s="127"/>
      <c r="BK152" s="139"/>
      <c r="BL152" s="102"/>
      <c r="BM152" s="99" t="b">
        <f t="shared" si="14"/>
        <v>0</v>
      </c>
      <c r="BN152" s="72"/>
      <c r="BO152" s="101" t="b">
        <f t="shared" si="15"/>
        <v>0</v>
      </c>
      <c r="BP152" s="68"/>
      <c r="BQ152" s="99" t="b">
        <f t="shared" si="16"/>
        <v>0</v>
      </c>
      <c r="BR152" s="68"/>
      <c r="BS152" s="99" t="b">
        <f t="shared" si="17"/>
        <v>0</v>
      </c>
      <c r="BT152" s="119">
        <f t="shared" si="18"/>
        <v>0</v>
      </c>
      <c r="BU152" s="73" t="str">
        <f t="shared" si="19"/>
        <v>RIESGO ACEPTABLE</v>
      </c>
      <c r="BV152" s="97" t="b">
        <f t="shared" si="20"/>
        <v>0</v>
      </c>
      <c r="BW152" s="95"/>
      <c r="BX152" s="158"/>
      <c r="BY152" s="156"/>
      <c r="BZ152" s="156"/>
      <c r="CA152" s="156"/>
      <c r="CB152" s="156"/>
      <c r="CC152" s="156"/>
      <c r="CD152" s="156"/>
      <c r="CE152" s="156"/>
      <c r="CF152" s="159"/>
      <c r="CG152" s="169"/>
      <c r="CH152" s="163"/>
      <c r="CI152" s="163"/>
      <c r="CJ152" s="163"/>
      <c r="CK152" s="163"/>
      <c r="CL152" s="164"/>
      <c r="CM152" s="163"/>
      <c r="CN152" s="163"/>
      <c r="CO152" s="163"/>
      <c r="CP152" s="170"/>
      <c r="CQ152" s="169"/>
      <c r="CR152" s="208"/>
      <c r="CS152" s="180"/>
      <c r="CT152" s="74"/>
      <c r="CU152" s="194"/>
      <c r="CV152" s="74"/>
      <c r="CW152" s="103"/>
      <c r="CX152" s="49"/>
      <c r="CY152" s="49"/>
    </row>
    <row r="153" spans="1:103" ht="16.5" thickBot="1" x14ac:dyDescent="0.3">
      <c r="A153" s="49"/>
      <c r="B153" s="186">
        <v>141</v>
      </c>
      <c r="C153" s="69" t="s">
        <v>478</v>
      </c>
      <c r="D153" s="70" t="s">
        <v>479</v>
      </c>
      <c r="E153" s="81" t="s">
        <v>122</v>
      </c>
      <c r="F153" s="80"/>
      <c r="G153" s="68"/>
      <c r="H153" s="81"/>
      <c r="I153" s="87"/>
      <c r="J153" s="71"/>
      <c r="K153" s="71"/>
      <c r="L153" s="71"/>
      <c r="M153" s="71"/>
      <c r="N153" s="88"/>
      <c r="O153" s="87"/>
      <c r="P153" s="71"/>
      <c r="Q153" s="71"/>
      <c r="R153" s="88"/>
      <c r="S153" s="125"/>
      <c r="T153" s="126"/>
      <c r="U153" s="126"/>
      <c r="V153" s="126"/>
      <c r="W153" s="126"/>
      <c r="X153" s="126"/>
      <c r="Y153" s="128"/>
      <c r="Z153" s="136"/>
      <c r="AA153" s="128"/>
      <c r="AB153" s="138"/>
      <c r="AC153" s="127"/>
      <c r="AD153" s="127"/>
      <c r="AE153" s="127"/>
      <c r="AF153" s="127"/>
      <c r="AG153" s="139"/>
      <c r="AH153" s="143"/>
      <c r="AI153" s="67"/>
      <c r="AJ153" s="67"/>
      <c r="AK153" s="144"/>
      <c r="AL153" s="201"/>
      <c r="AM153" s="203"/>
      <c r="AN153" s="67"/>
      <c r="AO153" s="67"/>
      <c r="AP153" s="144"/>
      <c r="AQ153" s="143"/>
      <c r="AR153" s="67"/>
      <c r="AS153" s="67"/>
      <c r="AT153" s="67"/>
      <c r="AU153" s="67"/>
      <c r="AV153" s="67"/>
      <c r="AW153" s="67"/>
      <c r="AX153" s="144"/>
      <c r="AY153" s="138"/>
      <c r="AZ153" s="150"/>
      <c r="BA153" s="150"/>
      <c r="BB153" s="150"/>
      <c r="BC153" s="150"/>
      <c r="BD153" s="150"/>
      <c r="BE153" s="150"/>
      <c r="BF153" s="150"/>
      <c r="BG153" s="150"/>
      <c r="BH153" s="150"/>
      <c r="BI153" s="127"/>
      <c r="BJ153" s="127"/>
      <c r="BK153" s="139"/>
      <c r="BL153" s="102"/>
      <c r="BM153" s="99" t="b">
        <f t="shared" si="14"/>
        <v>0</v>
      </c>
      <c r="BN153" s="72"/>
      <c r="BO153" s="101" t="b">
        <f t="shared" si="15"/>
        <v>0</v>
      </c>
      <c r="BP153" s="68"/>
      <c r="BQ153" s="99" t="b">
        <f t="shared" si="16"/>
        <v>0</v>
      </c>
      <c r="BR153" s="68"/>
      <c r="BS153" s="99" t="b">
        <f t="shared" si="17"/>
        <v>0</v>
      </c>
      <c r="BT153" s="119">
        <f t="shared" si="18"/>
        <v>0</v>
      </c>
      <c r="BU153" s="73" t="str">
        <f t="shared" si="19"/>
        <v>RIESGO ACEPTABLE</v>
      </c>
      <c r="BV153" s="97" t="b">
        <f t="shared" si="20"/>
        <v>0</v>
      </c>
      <c r="BW153" s="95"/>
      <c r="BX153" s="158"/>
      <c r="BY153" s="156"/>
      <c r="BZ153" s="156"/>
      <c r="CA153" s="156"/>
      <c r="CB153" s="156"/>
      <c r="CC153" s="156"/>
      <c r="CD153" s="156"/>
      <c r="CE153" s="156"/>
      <c r="CF153" s="159"/>
      <c r="CG153" s="169"/>
      <c r="CH153" s="163"/>
      <c r="CI153" s="163"/>
      <c r="CJ153" s="163"/>
      <c r="CK153" s="163"/>
      <c r="CL153" s="164"/>
      <c r="CM153" s="163"/>
      <c r="CN153" s="163"/>
      <c r="CO153" s="163"/>
      <c r="CP153" s="170"/>
      <c r="CQ153" s="169"/>
      <c r="CR153" s="208"/>
      <c r="CS153" s="180"/>
      <c r="CT153" s="74"/>
      <c r="CU153" s="194"/>
      <c r="CV153" s="74"/>
      <c r="CW153" s="103"/>
      <c r="CX153" s="49"/>
      <c r="CY153" s="49"/>
    </row>
    <row r="154" spans="1:103" ht="16.5" thickBot="1" x14ac:dyDescent="0.3">
      <c r="A154" s="49"/>
      <c r="B154" s="186">
        <v>142</v>
      </c>
      <c r="C154" s="69" t="s">
        <v>480</v>
      </c>
      <c r="D154" s="70" t="s">
        <v>481</v>
      </c>
      <c r="E154" s="81" t="s">
        <v>122</v>
      </c>
      <c r="F154" s="80"/>
      <c r="G154" s="68"/>
      <c r="H154" s="81"/>
      <c r="I154" s="87"/>
      <c r="J154" s="71"/>
      <c r="K154" s="71"/>
      <c r="L154" s="71"/>
      <c r="M154" s="71"/>
      <c r="N154" s="88"/>
      <c r="O154" s="87"/>
      <c r="P154" s="71"/>
      <c r="Q154" s="71"/>
      <c r="R154" s="88"/>
      <c r="S154" s="125"/>
      <c r="T154" s="126"/>
      <c r="U154" s="126"/>
      <c r="V154" s="126"/>
      <c r="W154" s="126"/>
      <c r="X154" s="126"/>
      <c r="Y154" s="128"/>
      <c r="Z154" s="136"/>
      <c r="AA154" s="128"/>
      <c r="AB154" s="138"/>
      <c r="AC154" s="127"/>
      <c r="AD154" s="127"/>
      <c r="AE154" s="127"/>
      <c r="AF154" s="127"/>
      <c r="AG154" s="139"/>
      <c r="AH154" s="143"/>
      <c r="AI154" s="67"/>
      <c r="AJ154" s="67"/>
      <c r="AK154" s="144"/>
      <c r="AL154" s="201"/>
      <c r="AM154" s="203"/>
      <c r="AN154" s="67"/>
      <c r="AO154" s="67"/>
      <c r="AP154" s="144"/>
      <c r="AQ154" s="143"/>
      <c r="AR154" s="67"/>
      <c r="AS154" s="67"/>
      <c r="AT154" s="67"/>
      <c r="AU154" s="67"/>
      <c r="AV154" s="67"/>
      <c r="AW154" s="67"/>
      <c r="AX154" s="144"/>
      <c r="AY154" s="138"/>
      <c r="AZ154" s="150"/>
      <c r="BA154" s="150"/>
      <c r="BB154" s="150"/>
      <c r="BC154" s="150"/>
      <c r="BD154" s="150"/>
      <c r="BE154" s="150"/>
      <c r="BF154" s="150"/>
      <c r="BG154" s="150"/>
      <c r="BH154" s="150"/>
      <c r="BI154" s="127"/>
      <c r="BJ154" s="127"/>
      <c r="BK154" s="139"/>
      <c r="BL154" s="102"/>
      <c r="BM154" s="99" t="b">
        <f t="shared" si="14"/>
        <v>0</v>
      </c>
      <c r="BN154" s="72"/>
      <c r="BO154" s="101" t="b">
        <f t="shared" si="15"/>
        <v>0</v>
      </c>
      <c r="BP154" s="68"/>
      <c r="BQ154" s="99" t="b">
        <f t="shared" si="16"/>
        <v>0</v>
      </c>
      <c r="BR154" s="68"/>
      <c r="BS154" s="99" t="b">
        <f t="shared" si="17"/>
        <v>0</v>
      </c>
      <c r="BT154" s="119">
        <f t="shared" si="18"/>
        <v>0</v>
      </c>
      <c r="BU154" s="73" t="str">
        <f t="shared" si="19"/>
        <v>RIESGO ACEPTABLE</v>
      </c>
      <c r="BV154" s="97" t="b">
        <f t="shared" si="20"/>
        <v>0</v>
      </c>
      <c r="BW154" s="95"/>
      <c r="BX154" s="158"/>
      <c r="BY154" s="156"/>
      <c r="BZ154" s="156"/>
      <c r="CA154" s="156"/>
      <c r="CB154" s="156"/>
      <c r="CC154" s="156"/>
      <c r="CD154" s="156"/>
      <c r="CE154" s="156"/>
      <c r="CF154" s="159"/>
      <c r="CG154" s="169"/>
      <c r="CH154" s="163"/>
      <c r="CI154" s="163"/>
      <c r="CJ154" s="163"/>
      <c r="CK154" s="163"/>
      <c r="CL154" s="164"/>
      <c r="CM154" s="163"/>
      <c r="CN154" s="163"/>
      <c r="CO154" s="163"/>
      <c r="CP154" s="170"/>
      <c r="CQ154" s="169"/>
      <c r="CR154" s="208"/>
      <c r="CS154" s="180"/>
      <c r="CT154" s="74"/>
      <c r="CU154" s="194"/>
      <c r="CV154" s="74"/>
      <c r="CW154" s="103"/>
      <c r="CX154" s="49"/>
      <c r="CY154" s="49"/>
    </row>
    <row r="155" spans="1:103" ht="16.5" thickBot="1" x14ac:dyDescent="0.3">
      <c r="A155" s="49"/>
      <c r="B155" s="186">
        <v>143</v>
      </c>
      <c r="C155" s="69" t="s">
        <v>480</v>
      </c>
      <c r="D155" s="70" t="s">
        <v>482</v>
      </c>
      <c r="E155" s="81" t="s">
        <v>122</v>
      </c>
      <c r="F155" s="80"/>
      <c r="G155" s="68"/>
      <c r="H155" s="81"/>
      <c r="I155" s="87"/>
      <c r="J155" s="71"/>
      <c r="K155" s="71"/>
      <c r="L155" s="71"/>
      <c r="M155" s="71"/>
      <c r="N155" s="88"/>
      <c r="O155" s="87"/>
      <c r="P155" s="71"/>
      <c r="Q155" s="71"/>
      <c r="R155" s="88"/>
      <c r="S155" s="125"/>
      <c r="T155" s="126"/>
      <c r="U155" s="126"/>
      <c r="V155" s="126"/>
      <c r="W155" s="126"/>
      <c r="X155" s="126"/>
      <c r="Y155" s="128"/>
      <c r="Z155" s="136"/>
      <c r="AA155" s="128"/>
      <c r="AB155" s="138"/>
      <c r="AC155" s="127"/>
      <c r="AD155" s="127"/>
      <c r="AE155" s="127"/>
      <c r="AF155" s="127"/>
      <c r="AG155" s="139"/>
      <c r="AH155" s="143"/>
      <c r="AI155" s="67"/>
      <c r="AJ155" s="67"/>
      <c r="AK155" s="144"/>
      <c r="AL155" s="201"/>
      <c r="AM155" s="203"/>
      <c r="AN155" s="67"/>
      <c r="AO155" s="67"/>
      <c r="AP155" s="144"/>
      <c r="AQ155" s="143"/>
      <c r="AR155" s="67"/>
      <c r="AS155" s="67"/>
      <c r="AT155" s="67"/>
      <c r="AU155" s="67"/>
      <c r="AV155" s="67"/>
      <c r="AW155" s="67"/>
      <c r="AX155" s="144"/>
      <c r="AY155" s="138"/>
      <c r="AZ155" s="150"/>
      <c r="BA155" s="150"/>
      <c r="BB155" s="150"/>
      <c r="BC155" s="150"/>
      <c r="BD155" s="150"/>
      <c r="BE155" s="150"/>
      <c r="BF155" s="150"/>
      <c r="BG155" s="150"/>
      <c r="BH155" s="150"/>
      <c r="BI155" s="127"/>
      <c r="BJ155" s="127"/>
      <c r="BK155" s="139"/>
      <c r="BL155" s="102"/>
      <c r="BM155" s="99" t="b">
        <f t="shared" si="14"/>
        <v>0</v>
      </c>
      <c r="BN155" s="72"/>
      <c r="BO155" s="101" t="b">
        <f t="shared" si="15"/>
        <v>0</v>
      </c>
      <c r="BP155" s="68"/>
      <c r="BQ155" s="99" t="b">
        <f t="shared" si="16"/>
        <v>0</v>
      </c>
      <c r="BR155" s="68"/>
      <c r="BS155" s="99" t="b">
        <f t="shared" si="17"/>
        <v>0</v>
      </c>
      <c r="BT155" s="119">
        <f t="shared" si="18"/>
        <v>0</v>
      </c>
      <c r="BU155" s="73" t="str">
        <f t="shared" si="19"/>
        <v>RIESGO ACEPTABLE</v>
      </c>
      <c r="BV155" s="97" t="b">
        <f t="shared" si="20"/>
        <v>0</v>
      </c>
      <c r="BW155" s="95"/>
      <c r="BX155" s="158"/>
      <c r="BY155" s="156"/>
      <c r="BZ155" s="156"/>
      <c r="CA155" s="156"/>
      <c r="CB155" s="156"/>
      <c r="CC155" s="156"/>
      <c r="CD155" s="156"/>
      <c r="CE155" s="156"/>
      <c r="CF155" s="159"/>
      <c r="CG155" s="169"/>
      <c r="CH155" s="163"/>
      <c r="CI155" s="163"/>
      <c r="CJ155" s="163"/>
      <c r="CK155" s="163"/>
      <c r="CL155" s="164"/>
      <c r="CM155" s="163"/>
      <c r="CN155" s="163"/>
      <c r="CO155" s="163"/>
      <c r="CP155" s="170"/>
      <c r="CQ155" s="169"/>
      <c r="CR155" s="208"/>
      <c r="CS155" s="180"/>
      <c r="CT155" s="74"/>
      <c r="CU155" s="194"/>
      <c r="CV155" s="74"/>
      <c r="CW155" s="103"/>
      <c r="CX155" s="49"/>
      <c r="CY155" s="49"/>
    </row>
    <row r="156" spans="1:103" ht="16.5" thickBot="1" x14ac:dyDescent="0.3">
      <c r="A156" s="49"/>
      <c r="B156" s="186">
        <v>144</v>
      </c>
      <c r="C156" s="69" t="s">
        <v>483</v>
      </c>
      <c r="D156" s="70" t="s">
        <v>484</v>
      </c>
      <c r="E156" s="81" t="s">
        <v>122</v>
      </c>
      <c r="F156" s="80"/>
      <c r="G156" s="68"/>
      <c r="H156" s="81"/>
      <c r="I156" s="87"/>
      <c r="J156" s="71"/>
      <c r="K156" s="71"/>
      <c r="L156" s="71"/>
      <c r="M156" s="71"/>
      <c r="N156" s="88"/>
      <c r="O156" s="87"/>
      <c r="P156" s="71"/>
      <c r="Q156" s="71"/>
      <c r="R156" s="88"/>
      <c r="S156" s="125"/>
      <c r="T156" s="126"/>
      <c r="U156" s="126"/>
      <c r="V156" s="126"/>
      <c r="W156" s="126"/>
      <c r="X156" s="126"/>
      <c r="Y156" s="128"/>
      <c r="Z156" s="136"/>
      <c r="AA156" s="128"/>
      <c r="AB156" s="138"/>
      <c r="AC156" s="127"/>
      <c r="AD156" s="127"/>
      <c r="AE156" s="127"/>
      <c r="AF156" s="127"/>
      <c r="AG156" s="139"/>
      <c r="AH156" s="143"/>
      <c r="AI156" s="67"/>
      <c r="AJ156" s="67"/>
      <c r="AK156" s="144"/>
      <c r="AL156" s="201"/>
      <c r="AM156" s="203"/>
      <c r="AN156" s="67"/>
      <c r="AO156" s="67"/>
      <c r="AP156" s="144"/>
      <c r="AQ156" s="143"/>
      <c r="AR156" s="67"/>
      <c r="AS156" s="67"/>
      <c r="AT156" s="67"/>
      <c r="AU156" s="67"/>
      <c r="AV156" s="67"/>
      <c r="AW156" s="67"/>
      <c r="AX156" s="144"/>
      <c r="AY156" s="138"/>
      <c r="AZ156" s="150"/>
      <c r="BA156" s="150"/>
      <c r="BB156" s="150"/>
      <c r="BC156" s="150"/>
      <c r="BD156" s="150"/>
      <c r="BE156" s="150"/>
      <c r="BF156" s="150"/>
      <c r="BG156" s="150"/>
      <c r="BH156" s="150"/>
      <c r="BI156" s="127"/>
      <c r="BJ156" s="127"/>
      <c r="BK156" s="139"/>
      <c r="BL156" s="102"/>
      <c r="BM156" s="99" t="b">
        <f t="shared" si="14"/>
        <v>0</v>
      </c>
      <c r="BN156" s="72"/>
      <c r="BO156" s="101" t="b">
        <f t="shared" si="15"/>
        <v>0</v>
      </c>
      <c r="BP156" s="68"/>
      <c r="BQ156" s="99" t="b">
        <f t="shared" si="16"/>
        <v>0</v>
      </c>
      <c r="BR156" s="68"/>
      <c r="BS156" s="99" t="b">
        <f t="shared" si="17"/>
        <v>0</v>
      </c>
      <c r="BT156" s="119">
        <f t="shared" si="18"/>
        <v>0</v>
      </c>
      <c r="BU156" s="73" t="str">
        <f t="shared" si="19"/>
        <v>RIESGO ACEPTABLE</v>
      </c>
      <c r="BV156" s="97" t="b">
        <f t="shared" si="20"/>
        <v>0</v>
      </c>
      <c r="BW156" s="95"/>
      <c r="BX156" s="158"/>
      <c r="BY156" s="156"/>
      <c r="BZ156" s="156"/>
      <c r="CA156" s="156"/>
      <c r="CB156" s="156"/>
      <c r="CC156" s="156"/>
      <c r="CD156" s="156"/>
      <c r="CE156" s="156"/>
      <c r="CF156" s="159"/>
      <c r="CG156" s="169"/>
      <c r="CH156" s="163"/>
      <c r="CI156" s="163"/>
      <c r="CJ156" s="163"/>
      <c r="CK156" s="163"/>
      <c r="CL156" s="164"/>
      <c r="CM156" s="163"/>
      <c r="CN156" s="163"/>
      <c r="CO156" s="163"/>
      <c r="CP156" s="170"/>
      <c r="CQ156" s="169"/>
      <c r="CR156" s="208"/>
      <c r="CS156" s="180"/>
      <c r="CT156" s="74"/>
      <c r="CU156" s="194"/>
      <c r="CV156" s="74"/>
      <c r="CW156" s="103"/>
      <c r="CX156" s="49"/>
      <c r="CY156" s="49"/>
    </row>
    <row r="157" spans="1:103" ht="16.5" thickBot="1" x14ac:dyDescent="0.3">
      <c r="A157" s="49"/>
      <c r="B157" s="186">
        <v>145</v>
      </c>
      <c r="C157" s="69" t="s">
        <v>485</v>
      </c>
      <c r="D157" s="70" t="s">
        <v>486</v>
      </c>
      <c r="E157" s="81" t="s">
        <v>122</v>
      </c>
      <c r="F157" s="80"/>
      <c r="G157" s="68"/>
      <c r="H157" s="81"/>
      <c r="I157" s="87"/>
      <c r="J157" s="71"/>
      <c r="K157" s="71"/>
      <c r="L157" s="71"/>
      <c r="M157" s="71"/>
      <c r="N157" s="88"/>
      <c r="O157" s="87"/>
      <c r="P157" s="71"/>
      <c r="Q157" s="71"/>
      <c r="R157" s="88"/>
      <c r="S157" s="125"/>
      <c r="T157" s="126"/>
      <c r="U157" s="126"/>
      <c r="V157" s="126"/>
      <c r="W157" s="126"/>
      <c r="X157" s="126"/>
      <c r="Y157" s="128"/>
      <c r="Z157" s="136"/>
      <c r="AA157" s="128"/>
      <c r="AB157" s="138"/>
      <c r="AC157" s="127"/>
      <c r="AD157" s="127"/>
      <c r="AE157" s="127"/>
      <c r="AF157" s="127"/>
      <c r="AG157" s="139"/>
      <c r="AH157" s="143"/>
      <c r="AI157" s="67"/>
      <c r="AJ157" s="67"/>
      <c r="AK157" s="144"/>
      <c r="AL157" s="201"/>
      <c r="AM157" s="203"/>
      <c r="AN157" s="67"/>
      <c r="AO157" s="67"/>
      <c r="AP157" s="144"/>
      <c r="AQ157" s="143"/>
      <c r="AR157" s="67"/>
      <c r="AS157" s="67"/>
      <c r="AT157" s="67"/>
      <c r="AU157" s="67"/>
      <c r="AV157" s="67"/>
      <c r="AW157" s="67"/>
      <c r="AX157" s="144"/>
      <c r="AY157" s="138"/>
      <c r="AZ157" s="150"/>
      <c r="BA157" s="150"/>
      <c r="BB157" s="150"/>
      <c r="BC157" s="150"/>
      <c r="BD157" s="150"/>
      <c r="BE157" s="150"/>
      <c r="BF157" s="150"/>
      <c r="BG157" s="150"/>
      <c r="BH157" s="150"/>
      <c r="BI157" s="127"/>
      <c r="BJ157" s="127"/>
      <c r="BK157" s="139"/>
      <c r="BL157" s="102"/>
      <c r="BM157" s="99" t="b">
        <f t="shared" si="14"/>
        <v>0</v>
      </c>
      <c r="BN157" s="72"/>
      <c r="BO157" s="101" t="b">
        <f t="shared" si="15"/>
        <v>0</v>
      </c>
      <c r="BP157" s="68"/>
      <c r="BQ157" s="99" t="b">
        <f t="shared" si="16"/>
        <v>0</v>
      </c>
      <c r="BR157" s="68"/>
      <c r="BS157" s="99" t="b">
        <f t="shared" si="17"/>
        <v>0</v>
      </c>
      <c r="BT157" s="119">
        <f t="shared" si="18"/>
        <v>0</v>
      </c>
      <c r="BU157" s="73" t="str">
        <f t="shared" si="19"/>
        <v>RIESGO ACEPTABLE</v>
      </c>
      <c r="BV157" s="97" t="b">
        <f t="shared" si="20"/>
        <v>0</v>
      </c>
      <c r="BW157" s="95"/>
      <c r="BX157" s="158"/>
      <c r="BY157" s="156"/>
      <c r="BZ157" s="156"/>
      <c r="CA157" s="156"/>
      <c r="CB157" s="156"/>
      <c r="CC157" s="156"/>
      <c r="CD157" s="156"/>
      <c r="CE157" s="156"/>
      <c r="CF157" s="159"/>
      <c r="CG157" s="169"/>
      <c r="CH157" s="163"/>
      <c r="CI157" s="163"/>
      <c r="CJ157" s="163"/>
      <c r="CK157" s="163"/>
      <c r="CL157" s="164"/>
      <c r="CM157" s="163"/>
      <c r="CN157" s="163"/>
      <c r="CO157" s="163"/>
      <c r="CP157" s="170"/>
      <c r="CQ157" s="169"/>
      <c r="CR157" s="208"/>
      <c r="CS157" s="180"/>
      <c r="CT157" s="74"/>
      <c r="CU157" s="194"/>
      <c r="CV157" s="74"/>
      <c r="CW157" s="103"/>
      <c r="CX157" s="49"/>
      <c r="CY157" s="49"/>
    </row>
    <row r="158" spans="1:103" ht="16.5" thickBot="1" x14ac:dyDescent="0.3">
      <c r="A158" s="49"/>
      <c r="B158" s="186">
        <v>146</v>
      </c>
      <c r="C158" s="69" t="s">
        <v>487</v>
      </c>
      <c r="D158" s="70" t="s">
        <v>488</v>
      </c>
      <c r="E158" s="81" t="s">
        <v>122</v>
      </c>
      <c r="F158" s="80"/>
      <c r="G158" s="68"/>
      <c r="H158" s="81"/>
      <c r="I158" s="87"/>
      <c r="J158" s="71"/>
      <c r="K158" s="71"/>
      <c r="L158" s="71"/>
      <c r="M158" s="71"/>
      <c r="N158" s="88"/>
      <c r="O158" s="87"/>
      <c r="P158" s="71"/>
      <c r="Q158" s="71"/>
      <c r="R158" s="88"/>
      <c r="S158" s="125"/>
      <c r="T158" s="126"/>
      <c r="U158" s="126"/>
      <c r="V158" s="126"/>
      <c r="W158" s="126"/>
      <c r="X158" s="126"/>
      <c r="Y158" s="128"/>
      <c r="Z158" s="136"/>
      <c r="AA158" s="128"/>
      <c r="AB158" s="138"/>
      <c r="AC158" s="127"/>
      <c r="AD158" s="127"/>
      <c r="AE158" s="127"/>
      <c r="AF158" s="127"/>
      <c r="AG158" s="139"/>
      <c r="AH158" s="143"/>
      <c r="AI158" s="67"/>
      <c r="AJ158" s="67"/>
      <c r="AK158" s="144"/>
      <c r="AL158" s="201"/>
      <c r="AM158" s="203"/>
      <c r="AN158" s="67"/>
      <c r="AO158" s="67"/>
      <c r="AP158" s="144"/>
      <c r="AQ158" s="143"/>
      <c r="AR158" s="67"/>
      <c r="AS158" s="67"/>
      <c r="AT158" s="67"/>
      <c r="AU158" s="67"/>
      <c r="AV158" s="67"/>
      <c r="AW158" s="67"/>
      <c r="AX158" s="144"/>
      <c r="AY158" s="138"/>
      <c r="AZ158" s="150"/>
      <c r="BA158" s="150"/>
      <c r="BB158" s="150"/>
      <c r="BC158" s="150"/>
      <c r="BD158" s="150"/>
      <c r="BE158" s="150"/>
      <c r="BF158" s="150"/>
      <c r="BG158" s="150"/>
      <c r="BH158" s="150"/>
      <c r="BI158" s="127"/>
      <c r="BJ158" s="127"/>
      <c r="BK158" s="139"/>
      <c r="BL158" s="102"/>
      <c r="BM158" s="99" t="b">
        <f t="shared" si="14"/>
        <v>0</v>
      </c>
      <c r="BN158" s="72"/>
      <c r="BO158" s="101" t="b">
        <f t="shared" si="15"/>
        <v>0</v>
      </c>
      <c r="BP158" s="68"/>
      <c r="BQ158" s="99" t="b">
        <f t="shared" si="16"/>
        <v>0</v>
      </c>
      <c r="BR158" s="68"/>
      <c r="BS158" s="99" t="b">
        <f t="shared" si="17"/>
        <v>0</v>
      </c>
      <c r="BT158" s="119">
        <f t="shared" si="18"/>
        <v>0</v>
      </c>
      <c r="BU158" s="73" t="str">
        <f t="shared" si="19"/>
        <v>RIESGO ACEPTABLE</v>
      </c>
      <c r="BV158" s="97" t="b">
        <f t="shared" si="20"/>
        <v>0</v>
      </c>
      <c r="BW158" s="95"/>
      <c r="BX158" s="158"/>
      <c r="BY158" s="156"/>
      <c r="BZ158" s="156"/>
      <c r="CA158" s="156"/>
      <c r="CB158" s="156"/>
      <c r="CC158" s="156"/>
      <c r="CD158" s="156"/>
      <c r="CE158" s="156"/>
      <c r="CF158" s="159"/>
      <c r="CG158" s="169"/>
      <c r="CH158" s="163"/>
      <c r="CI158" s="163"/>
      <c r="CJ158" s="163"/>
      <c r="CK158" s="163"/>
      <c r="CL158" s="164"/>
      <c r="CM158" s="163"/>
      <c r="CN158" s="163"/>
      <c r="CO158" s="163"/>
      <c r="CP158" s="170"/>
      <c r="CQ158" s="169"/>
      <c r="CR158" s="208"/>
      <c r="CS158" s="180"/>
      <c r="CT158" s="74"/>
      <c r="CU158" s="194"/>
      <c r="CV158" s="74"/>
      <c r="CW158" s="103"/>
      <c r="CX158" s="49"/>
      <c r="CY158" s="49"/>
    </row>
    <row r="159" spans="1:103" ht="16.5" thickBot="1" x14ac:dyDescent="0.3">
      <c r="A159" s="49"/>
      <c r="B159" s="186">
        <v>147</v>
      </c>
      <c r="C159" s="69" t="s">
        <v>489</v>
      </c>
      <c r="D159" s="70" t="s">
        <v>336</v>
      </c>
      <c r="E159" s="81" t="s">
        <v>122</v>
      </c>
      <c r="F159" s="80"/>
      <c r="G159" s="68"/>
      <c r="H159" s="81"/>
      <c r="I159" s="87"/>
      <c r="J159" s="71"/>
      <c r="K159" s="71"/>
      <c r="L159" s="71"/>
      <c r="M159" s="71"/>
      <c r="N159" s="88"/>
      <c r="O159" s="87"/>
      <c r="P159" s="71"/>
      <c r="Q159" s="71"/>
      <c r="R159" s="88"/>
      <c r="S159" s="125"/>
      <c r="T159" s="126"/>
      <c r="U159" s="126"/>
      <c r="V159" s="126"/>
      <c r="W159" s="126"/>
      <c r="X159" s="126"/>
      <c r="Y159" s="128"/>
      <c r="Z159" s="136"/>
      <c r="AA159" s="128"/>
      <c r="AB159" s="138"/>
      <c r="AC159" s="127"/>
      <c r="AD159" s="127"/>
      <c r="AE159" s="127"/>
      <c r="AF159" s="127"/>
      <c r="AG159" s="139"/>
      <c r="AH159" s="143"/>
      <c r="AI159" s="67"/>
      <c r="AJ159" s="67"/>
      <c r="AK159" s="144"/>
      <c r="AL159" s="201"/>
      <c r="AM159" s="203"/>
      <c r="AN159" s="67"/>
      <c r="AO159" s="67"/>
      <c r="AP159" s="144"/>
      <c r="AQ159" s="143"/>
      <c r="AR159" s="67"/>
      <c r="AS159" s="67"/>
      <c r="AT159" s="67"/>
      <c r="AU159" s="67"/>
      <c r="AV159" s="67"/>
      <c r="AW159" s="67"/>
      <c r="AX159" s="144"/>
      <c r="AY159" s="138"/>
      <c r="AZ159" s="150"/>
      <c r="BA159" s="150"/>
      <c r="BB159" s="150"/>
      <c r="BC159" s="150"/>
      <c r="BD159" s="150"/>
      <c r="BE159" s="150"/>
      <c r="BF159" s="150"/>
      <c r="BG159" s="150"/>
      <c r="BH159" s="150"/>
      <c r="BI159" s="127"/>
      <c r="BJ159" s="127"/>
      <c r="BK159" s="139"/>
      <c r="BL159" s="102"/>
      <c r="BM159" s="99" t="b">
        <f t="shared" si="14"/>
        <v>0</v>
      </c>
      <c r="BN159" s="72"/>
      <c r="BO159" s="101" t="b">
        <f t="shared" si="15"/>
        <v>0</v>
      </c>
      <c r="BP159" s="68"/>
      <c r="BQ159" s="99" t="b">
        <f t="shared" si="16"/>
        <v>0</v>
      </c>
      <c r="BR159" s="68"/>
      <c r="BS159" s="99" t="b">
        <f t="shared" si="17"/>
        <v>0</v>
      </c>
      <c r="BT159" s="119">
        <f t="shared" si="18"/>
        <v>0</v>
      </c>
      <c r="BU159" s="73" t="str">
        <f t="shared" si="19"/>
        <v>RIESGO ACEPTABLE</v>
      </c>
      <c r="BV159" s="97" t="b">
        <f t="shared" si="20"/>
        <v>0</v>
      </c>
      <c r="BW159" s="95"/>
      <c r="BX159" s="158"/>
      <c r="BY159" s="156"/>
      <c r="BZ159" s="156"/>
      <c r="CA159" s="156"/>
      <c r="CB159" s="156"/>
      <c r="CC159" s="156"/>
      <c r="CD159" s="156"/>
      <c r="CE159" s="156"/>
      <c r="CF159" s="159"/>
      <c r="CG159" s="169"/>
      <c r="CH159" s="163"/>
      <c r="CI159" s="163"/>
      <c r="CJ159" s="163"/>
      <c r="CK159" s="163"/>
      <c r="CL159" s="164"/>
      <c r="CM159" s="163"/>
      <c r="CN159" s="163"/>
      <c r="CO159" s="163"/>
      <c r="CP159" s="170"/>
      <c r="CQ159" s="169"/>
      <c r="CR159" s="208"/>
      <c r="CS159" s="180"/>
      <c r="CT159" s="74"/>
      <c r="CU159" s="194"/>
      <c r="CV159" s="74"/>
      <c r="CW159" s="103"/>
      <c r="CX159" s="49"/>
      <c r="CY159" s="49"/>
    </row>
    <row r="160" spans="1:103" ht="16.5" thickBot="1" x14ac:dyDescent="0.3">
      <c r="A160" s="49"/>
      <c r="B160" s="186">
        <v>148</v>
      </c>
      <c r="C160" s="69" t="s">
        <v>489</v>
      </c>
      <c r="D160" s="70" t="s">
        <v>336</v>
      </c>
      <c r="E160" s="81" t="s">
        <v>122</v>
      </c>
      <c r="F160" s="80"/>
      <c r="G160" s="68"/>
      <c r="H160" s="81"/>
      <c r="I160" s="87"/>
      <c r="J160" s="71"/>
      <c r="K160" s="71"/>
      <c r="L160" s="71"/>
      <c r="M160" s="71"/>
      <c r="N160" s="88"/>
      <c r="O160" s="87"/>
      <c r="P160" s="71"/>
      <c r="Q160" s="71"/>
      <c r="R160" s="88"/>
      <c r="S160" s="125"/>
      <c r="T160" s="126"/>
      <c r="U160" s="126"/>
      <c r="V160" s="126"/>
      <c r="W160" s="126"/>
      <c r="X160" s="126"/>
      <c r="Y160" s="128"/>
      <c r="Z160" s="136"/>
      <c r="AA160" s="128"/>
      <c r="AB160" s="138"/>
      <c r="AC160" s="127"/>
      <c r="AD160" s="127"/>
      <c r="AE160" s="127"/>
      <c r="AF160" s="127"/>
      <c r="AG160" s="139"/>
      <c r="AH160" s="143"/>
      <c r="AI160" s="67"/>
      <c r="AJ160" s="67"/>
      <c r="AK160" s="144"/>
      <c r="AL160" s="201"/>
      <c r="AM160" s="203"/>
      <c r="AN160" s="67"/>
      <c r="AO160" s="67"/>
      <c r="AP160" s="144"/>
      <c r="AQ160" s="143"/>
      <c r="AR160" s="67"/>
      <c r="AS160" s="67"/>
      <c r="AT160" s="67"/>
      <c r="AU160" s="67"/>
      <c r="AV160" s="67"/>
      <c r="AW160" s="67"/>
      <c r="AX160" s="144"/>
      <c r="AY160" s="138"/>
      <c r="AZ160" s="150"/>
      <c r="BA160" s="150"/>
      <c r="BB160" s="150"/>
      <c r="BC160" s="150"/>
      <c r="BD160" s="150"/>
      <c r="BE160" s="150"/>
      <c r="BF160" s="150"/>
      <c r="BG160" s="150"/>
      <c r="BH160" s="150"/>
      <c r="BI160" s="127"/>
      <c r="BJ160" s="127"/>
      <c r="BK160" s="139"/>
      <c r="BL160" s="102"/>
      <c r="BM160" s="99" t="b">
        <f t="shared" si="14"/>
        <v>0</v>
      </c>
      <c r="BN160" s="72"/>
      <c r="BO160" s="101" t="b">
        <f t="shared" si="15"/>
        <v>0</v>
      </c>
      <c r="BP160" s="68"/>
      <c r="BQ160" s="99" t="b">
        <f t="shared" si="16"/>
        <v>0</v>
      </c>
      <c r="BR160" s="68"/>
      <c r="BS160" s="99" t="b">
        <f t="shared" si="17"/>
        <v>0</v>
      </c>
      <c r="BT160" s="119">
        <f t="shared" si="18"/>
        <v>0</v>
      </c>
      <c r="BU160" s="73" t="str">
        <f t="shared" si="19"/>
        <v>RIESGO ACEPTABLE</v>
      </c>
      <c r="BV160" s="97" t="b">
        <f t="shared" si="20"/>
        <v>0</v>
      </c>
      <c r="BW160" s="95"/>
      <c r="BX160" s="158"/>
      <c r="BY160" s="156"/>
      <c r="BZ160" s="156"/>
      <c r="CA160" s="156"/>
      <c r="CB160" s="156"/>
      <c r="CC160" s="156"/>
      <c r="CD160" s="156"/>
      <c r="CE160" s="156"/>
      <c r="CF160" s="159"/>
      <c r="CG160" s="169"/>
      <c r="CH160" s="163"/>
      <c r="CI160" s="163"/>
      <c r="CJ160" s="163"/>
      <c r="CK160" s="163"/>
      <c r="CL160" s="164"/>
      <c r="CM160" s="163"/>
      <c r="CN160" s="163"/>
      <c r="CO160" s="163"/>
      <c r="CP160" s="170"/>
      <c r="CQ160" s="169"/>
      <c r="CR160" s="208"/>
      <c r="CS160" s="180"/>
      <c r="CT160" s="74"/>
      <c r="CU160" s="194"/>
      <c r="CV160" s="74"/>
      <c r="CW160" s="103"/>
      <c r="CX160" s="49"/>
      <c r="CY160" s="49"/>
    </row>
    <row r="161" spans="1:103" ht="16.5" thickBot="1" x14ac:dyDescent="0.3">
      <c r="A161" s="49"/>
      <c r="B161" s="186">
        <v>149</v>
      </c>
      <c r="C161" s="69" t="s">
        <v>490</v>
      </c>
      <c r="D161" s="70" t="s">
        <v>336</v>
      </c>
      <c r="E161" s="81" t="s">
        <v>122</v>
      </c>
      <c r="F161" s="80"/>
      <c r="G161" s="68"/>
      <c r="H161" s="81"/>
      <c r="I161" s="87"/>
      <c r="J161" s="71"/>
      <c r="K161" s="71"/>
      <c r="L161" s="71"/>
      <c r="M161" s="71"/>
      <c r="N161" s="88"/>
      <c r="O161" s="87"/>
      <c r="P161" s="71"/>
      <c r="Q161" s="71"/>
      <c r="R161" s="88"/>
      <c r="S161" s="125"/>
      <c r="T161" s="126"/>
      <c r="U161" s="126"/>
      <c r="V161" s="126"/>
      <c r="W161" s="126"/>
      <c r="X161" s="126"/>
      <c r="Y161" s="128"/>
      <c r="Z161" s="136"/>
      <c r="AA161" s="128"/>
      <c r="AB161" s="138"/>
      <c r="AC161" s="127"/>
      <c r="AD161" s="127"/>
      <c r="AE161" s="127"/>
      <c r="AF161" s="127"/>
      <c r="AG161" s="139"/>
      <c r="AH161" s="143"/>
      <c r="AI161" s="67"/>
      <c r="AJ161" s="67"/>
      <c r="AK161" s="144"/>
      <c r="AL161" s="201"/>
      <c r="AM161" s="203"/>
      <c r="AN161" s="67"/>
      <c r="AO161" s="67"/>
      <c r="AP161" s="144"/>
      <c r="AQ161" s="143"/>
      <c r="AR161" s="67"/>
      <c r="AS161" s="67"/>
      <c r="AT161" s="67"/>
      <c r="AU161" s="67"/>
      <c r="AV161" s="67"/>
      <c r="AW161" s="67"/>
      <c r="AX161" s="144"/>
      <c r="AY161" s="138"/>
      <c r="AZ161" s="150"/>
      <c r="BA161" s="150"/>
      <c r="BB161" s="150"/>
      <c r="BC161" s="150"/>
      <c r="BD161" s="150"/>
      <c r="BE161" s="150"/>
      <c r="BF161" s="150"/>
      <c r="BG161" s="150"/>
      <c r="BH161" s="150"/>
      <c r="BI161" s="127"/>
      <c r="BJ161" s="127"/>
      <c r="BK161" s="139"/>
      <c r="BL161" s="102"/>
      <c r="BM161" s="99" t="b">
        <f t="shared" si="14"/>
        <v>0</v>
      </c>
      <c r="BN161" s="72"/>
      <c r="BO161" s="101" t="b">
        <f t="shared" si="15"/>
        <v>0</v>
      </c>
      <c r="BP161" s="68"/>
      <c r="BQ161" s="99" t="b">
        <f t="shared" si="16"/>
        <v>0</v>
      </c>
      <c r="BR161" s="68"/>
      <c r="BS161" s="99" t="b">
        <f t="shared" si="17"/>
        <v>0</v>
      </c>
      <c r="BT161" s="119">
        <f t="shared" si="18"/>
        <v>0</v>
      </c>
      <c r="BU161" s="73" t="str">
        <f t="shared" si="19"/>
        <v>RIESGO ACEPTABLE</v>
      </c>
      <c r="BV161" s="97" t="b">
        <f t="shared" si="20"/>
        <v>0</v>
      </c>
      <c r="BW161" s="95"/>
      <c r="BX161" s="158"/>
      <c r="BY161" s="156"/>
      <c r="BZ161" s="156"/>
      <c r="CA161" s="156"/>
      <c r="CB161" s="156"/>
      <c r="CC161" s="156"/>
      <c r="CD161" s="156"/>
      <c r="CE161" s="156"/>
      <c r="CF161" s="159"/>
      <c r="CG161" s="169"/>
      <c r="CH161" s="163"/>
      <c r="CI161" s="163"/>
      <c r="CJ161" s="163"/>
      <c r="CK161" s="163"/>
      <c r="CL161" s="164"/>
      <c r="CM161" s="163"/>
      <c r="CN161" s="163"/>
      <c r="CO161" s="163"/>
      <c r="CP161" s="170"/>
      <c r="CQ161" s="169"/>
      <c r="CR161" s="208"/>
      <c r="CS161" s="180"/>
      <c r="CT161" s="74"/>
      <c r="CU161" s="194"/>
      <c r="CV161" s="74"/>
      <c r="CW161" s="103"/>
      <c r="CX161" s="49"/>
      <c r="CY161" s="49"/>
    </row>
    <row r="162" spans="1:103" ht="16.5" thickBot="1" x14ac:dyDescent="0.3">
      <c r="A162" s="49"/>
      <c r="B162" s="186">
        <v>150</v>
      </c>
      <c r="C162" s="69" t="s">
        <v>491</v>
      </c>
      <c r="D162" s="70" t="s">
        <v>492</v>
      </c>
      <c r="E162" s="81" t="s">
        <v>122</v>
      </c>
      <c r="F162" s="80"/>
      <c r="G162" s="68"/>
      <c r="H162" s="81"/>
      <c r="I162" s="87"/>
      <c r="J162" s="71"/>
      <c r="K162" s="71"/>
      <c r="L162" s="71"/>
      <c r="M162" s="71"/>
      <c r="N162" s="88"/>
      <c r="O162" s="87"/>
      <c r="P162" s="71"/>
      <c r="Q162" s="71"/>
      <c r="R162" s="88"/>
      <c r="S162" s="125"/>
      <c r="T162" s="126"/>
      <c r="U162" s="126"/>
      <c r="V162" s="126"/>
      <c r="W162" s="126"/>
      <c r="X162" s="126"/>
      <c r="Y162" s="128"/>
      <c r="Z162" s="136"/>
      <c r="AA162" s="128"/>
      <c r="AB162" s="138"/>
      <c r="AC162" s="127"/>
      <c r="AD162" s="127"/>
      <c r="AE162" s="127"/>
      <c r="AF162" s="127"/>
      <c r="AG162" s="139"/>
      <c r="AH162" s="143"/>
      <c r="AI162" s="67"/>
      <c r="AJ162" s="67"/>
      <c r="AK162" s="144"/>
      <c r="AL162" s="201"/>
      <c r="AM162" s="203"/>
      <c r="AN162" s="67"/>
      <c r="AO162" s="67"/>
      <c r="AP162" s="144"/>
      <c r="AQ162" s="143"/>
      <c r="AR162" s="67"/>
      <c r="AS162" s="67"/>
      <c r="AT162" s="67"/>
      <c r="AU162" s="67"/>
      <c r="AV162" s="67"/>
      <c r="AW162" s="67"/>
      <c r="AX162" s="144"/>
      <c r="AY162" s="138"/>
      <c r="AZ162" s="150"/>
      <c r="BA162" s="150"/>
      <c r="BB162" s="150"/>
      <c r="BC162" s="150"/>
      <c r="BD162" s="150"/>
      <c r="BE162" s="150"/>
      <c r="BF162" s="150"/>
      <c r="BG162" s="150"/>
      <c r="BH162" s="150"/>
      <c r="BI162" s="127"/>
      <c r="BJ162" s="127"/>
      <c r="BK162" s="139"/>
      <c r="BL162" s="102"/>
      <c r="BM162" s="99" t="b">
        <f t="shared" si="14"/>
        <v>0</v>
      </c>
      <c r="BN162" s="72"/>
      <c r="BO162" s="101" t="b">
        <f t="shared" si="15"/>
        <v>0</v>
      </c>
      <c r="BP162" s="68"/>
      <c r="BQ162" s="99" t="b">
        <f t="shared" si="16"/>
        <v>0</v>
      </c>
      <c r="BR162" s="68"/>
      <c r="BS162" s="99" t="b">
        <f t="shared" si="17"/>
        <v>0</v>
      </c>
      <c r="BT162" s="119">
        <f t="shared" si="18"/>
        <v>0</v>
      </c>
      <c r="BU162" s="73" t="str">
        <f t="shared" si="19"/>
        <v>RIESGO ACEPTABLE</v>
      </c>
      <c r="BV162" s="97" t="b">
        <f t="shared" si="20"/>
        <v>0</v>
      </c>
      <c r="BW162" s="95"/>
      <c r="BX162" s="158"/>
      <c r="BY162" s="156"/>
      <c r="BZ162" s="156"/>
      <c r="CA162" s="156"/>
      <c r="CB162" s="156"/>
      <c r="CC162" s="156"/>
      <c r="CD162" s="156"/>
      <c r="CE162" s="156"/>
      <c r="CF162" s="159"/>
      <c r="CG162" s="169"/>
      <c r="CH162" s="163"/>
      <c r="CI162" s="163"/>
      <c r="CJ162" s="163"/>
      <c r="CK162" s="163"/>
      <c r="CL162" s="164"/>
      <c r="CM162" s="163"/>
      <c r="CN162" s="163"/>
      <c r="CO162" s="163"/>
      <c r="CP162" s="170"/>
      <c r="CQ162" s="169"/>
      <c r="CR162" s="208"/>
      <c r="CS162" s="180"/>
      <c r="CT162" s="74"/>
      <c r="CU162" s="194"/>
      <c r="CV162" s="74"/>
      <c r="CW162" s="103"/>
      <c r="CX162" s="49"/>
      <c r="CY162" s="49"/>
    </row>
    <row r="163" spans="1:103" ht="16.5" thickBot="1" x14ac:dyDescent="0.3">
      <c r="A163" s="49"/>
      <c r="B163" s="186">
        <v>151</v>
      </c>
      <c r="C163" s="69" t="s">
        <v>493</v>
      </c>
      <c r="D163" s="70" t="s">
        <v>492</v>
      </c>
      <c r="E163" s="81" t="s">
        <v>122</v>
      </c>
      <c r="F163" s="80"/>
      <c r="G163" s="68"/>
      <c r="H163" s="81"/>
      <c r="I163" s="87"/>
      <c r="J163" s="71"/>
      <c r="K163" s="71"/>
      <c r="L163" s="71"/>
      <c r="M163" s="71"/>
      <c r="N163" s="88"/>
      <c r="O163" s="87"/>
      <c r="P163" s="71"/>
      <c r="Q163" s="71"/>
      <c r="R163" s="88"/>
      <c r="S163" s="125"/>
      <c r="T163" s="126"/>
      <c r="U163" s="126"/>
      <c r="V163" s="126"/>
      <c r="W163" s="126"/>
      <c r="X163" s="126"/>
      <c r="Y163" s="128"/>
      <c r="Z163" s="136"/>
      <c r="AA163" s="128"/>
      <c r="AB163" s="138"/>
      <c r="AC163" s="127"/>
      <c r="AD163" s="127"/>
      <c r="AE163" s="127"/>
      <c r="AF163" s="127"/>
      <c r="AG163" s="139"/>
      <c r="AH163" s="143"/>
      <c r="AI163" s="67"/>
      <c r="AJ163" s="67"/>
      <c r="AK163" s="144"/>
      <c r="AL163" s="201"/>
      <c r="AM163" s="203"/>
      <c r="AN163" s="67"/>
      <c r="AO163" s="67"/>
      <c r="AP163" s="144"/>
      <c r="AQ163" s="143"/>
      <c r="AR163" s="67"/>
      <c r="AS163" s="67"/>
      <c r="AT163" s="67"/>
      <c r="AU163" s="67"/>
      <c r="AV163" s="67"/>
      <c r="AW163" s="67"/>
      <c r="AX163" s="144"/>
      <c r="AY163" s="138"/>
      <c r="AZ163" s="150"/>
      <c r="BA163" s="150"/>
      <c r="BB163" s="150"/>
      <c r="BC163" s="150"/>
      <c r="BD163" s="150"/>
      <c r="BE163" s="150"/>
      <c r="BF163" s="150"/>
      <c r="BG163" s="150"/>
      <c r="BH163" s="150"/>
      <c r="BI163" s="127"/>
      <c r="BJ163" s="127"/>
      <c r="BK163" s="139"/>
      <c r="BL163" s="102"/>
      <c r="BM163" s="99" t="b">
        <f t="shared" si="14"/>
        <v>0</v>
      </c>
      <c r="BN163" s="72"/>
      <c r="BO163" s="101" t="b">
        <f t="shared" si="15"/>
        <v>0</v>
      </c>
      <c r="BP163" s="68"/>
      <c r="BQ163" s="99" t="b">
        <f t="shared" si="16"/>
        <v>0</v>
      </c>
      <c r="BR163" s="68"/>
      <c r="BS163" s="99" t="b">
        <f t="shared" si="17"/>
        <v>0</v>
      </c>
      <c r="BT163" s="119">
        <f t="shared" si="18"/>
        <v>0</v>
      </c>
      <c r="BU163" s="73" t="str">
        <f t="shared" si="19"/>
        <v>RIESGO ACEPTABLE</v>
      </c>
      <c r="BV163" s="97" t="b">
        <f t="shared" si="20"/>
        <v>0</v>
      </c>
      <c r="BW163" s="95"/>
      <c r="BX163" s="158"/>
      <c r="BY163" s="156"/>
      <c r="BZ163" s="156"/>
      <c r="CA163" s="156"/>
      <c r="CB163" s="156"/>
      <c r="CC163" s="156"/>
      <c r="CD163" s="156"/>
      <c r="CE163" s="156"/>
      <c r="CF163" s="159"/>
      <c r="CG163" s="169"/>
      <c r="CH163" s="163"/>
      <c r="CI163" s="163"/>
      <c r="CJ163" s="163"/>
      <c r="CK163" s="163"/>
      <c r="CL163" s="164"/>
      <c r="CM163" s="163"/>
      <c r="CN163" s="163"/>
      <c r="CO163" s="163"/>
      <c r="CP163" s="170"/>
      <c r="CQ163" s="169"/>
      <c r="CR163" s="208"/>
      <c r="CS163" s="180"/>
      <c r="CT163" s="74"/>
      <c r="CU163" s="194"/>
      <c r="CV163" s="74"/>
      <c r="CW163" s="103"/>
      <c r="CX163" s="49"/>
      <c r="CY163" s="49"/>
    </row>
    <row r="164" spans="1:103" ht="16.5" thickBot="1" x14ac:dyDescent="0.3">
      <c r="A164" s="49"/>
      <c r="B164" s="186">
        <v>152</v>
      </c>
      <c r="C164" s="69" t="s">
        <v>494</v>
      </c>
      <c r="D164" s="70" t="s">
        <v>495</v>
      </c>
      <c r="E164" s="81" t="s">
        <v>122</v>
      </c>
      <c r="F164" s="80"/>
      <c r="G164" s="68"/>
      <c r="H164" s="81"/>
      <c r="I164" s="87"/>
      <c r="J164" s="71"/>
      <c r="K164" s="71"/>
      <c r="L164" s="71"/>
      <c r="M164" s="71"/>
      <c r="N164" s="88"/>
      <c r="O164" s="87"/>
      <c r="P164" s="71"/>
      <c r="Q164" s="71"/>
      <c r="R164" s="88"/>
      <c r="S164" s="125"/>
      <c r="T164" s="126"/>
      <c r="U164" s="126"/>
      <c r="V164" s="126"/>
      <c r="W164" s="126"/>
      <c r="X164" s="126"/>
      <c r="Y164" s="128"/>
      <c r="Z164" s="136"/>
      <c r="AA164" s="128"/>
      <c r="AB164" s="138"/>
      <c r="AC164" s="127"/>
      <c r="AD164" s="127"/>
      <c r="AE164" s="127"/>
      <c r="AF164" s="127"/>
      <c r="AG164" s="139"/>
      <c r="AH164" s="143"/>
      <c r="AI164" s="67"/>
      <c r="AJ164" s="67"/>
      <c r="AK164" s="144"/>
      <c r="AL164" s="201"/>
      <c r="AM164" s="203"/>
      <c r="AN164" s="67"/>
      <c r="AO164" s="67"/>
      <c r="AP164" s="144"/>
      <c r="AQ164" s="143"/>
      <c r="AR164" s="67"/>
      <c r="AS164" s="67"/>
      <c r="AT164" s="67"/>
      <c r="AU164" s="67"/>
      <c r="AV164" s="67"/>
      <c r="AW164" s="67"/>
      <c r="AX164" s="144"/>
      <c r="AY164" s="138"/>
      <c r="AZ164" s="150"/>
      <c r="BA164" s="150"/>
      <c r="BB164" s="150"/>
      <c r="BC164" s="150"/>
      <c r="BD164" s="150"/>
      <c r="BE164" s="150"/>
      <c r="BF164" s="150"/>
      <c r="BG164" s="150"/>
      <c r="BH164" s="150"/>
      <c r="BI164" s="127"/>
      <c r="BJ164" s="127"/>
      <c r="BK164" s="139"/>
      <c r="BL164" s="102"/>
      <c r="BM164" s="99" t="b">
        <f t="shared" si="14"/>
        <v>0</v>
      </c>
      <c r="BN164" s="72"/>
      <c r="BO164" s="101" t="b">
        <f t="shared" si="15"/>
        <v>0</v>
      </c>
      <c r="BP164" s="68"/>
      <c r="BQ164" s="99" t="b">
        <f t="shared" si="16"/>
        <v>0</v>
      </c>
      <c r="BR164" s="68"/>
      <c r="BS164" s="99" t="b">
        <f t="shared" si="17"/>
        <v>0</v>
      </c>
      <c r="BT164" s="119">
        <f t="shared" si="18"/>
        <v>0</v>
      </c>
      <c r="BU164" s="73" t="str">
        <f t="shared" si="19"/>
        <v>RIESGO ACEPTABLE</v>
      </c>
      <c r="BV164" s="97" t="b">
        <f t="shared" si="20"/>
        <v>0</v>
      </c>
      <c r="BW164" s="95"/>
      <c r="BX164" s="158"/>
      <c r="BY164" s="156"/>
      <c r="BZ164" s="156"/>
      <c r="CA164" s="156"/>
      <c r="CB164" s="156"/>
      <c r="CC164" s="156"/>
      <c r="CD164" s="156"/>
      <c r="CE164" s="156"/>
      <c r="CF164" s="159"/>
      <c r="CG164" s="169"/>
      <c r="CH164" s="163"/>
      <c r="CI164" s="163"/>
      <c r="CJ164" s="163"/>
      <c r="CK164" s="163"/>
      <c r="CL164" s="164"/>
      <c r="CM164" s="163"/>
      <c r="CN164" s="163"/>
      <c r="CO164" s="163"/>
      <c r="CP164" s="170"/>
      <c r="CQ164" s="169"/>
      <c r="CR164" s="208"/>
      <c r="CS164" s="180"/>
      <c r="CT164" s="74"/>
      <c r="CU164" s="194"/>
      <c r="CV164" s="74"/>
      <c r="CW164" s="103"/>
      <c r="CX164" s="49"/>
      <c r="CY164" s="49"/>
    </row>
    <row r="165" spans="1:103" ht="16.5" thickBot="1" x14ac:dyDescent="0.3">
      <c r="A165" s="49"/>
      <c r="B165" s="186">
        <v>153</v>
      </c>
      <c r="C165" s="69" t="s">
        <v>496</v>
      </c>
      <c r="D165" s="70" t="s">
        <v>497</v>
      </c>
      <c r="E165" s="81" t="s">
        <v>122</v>
      </c>
      <c r="F165" s="80"/>
      <c r="G165" s="68"/>
      <c r="H165" s="81"/>
      <c r="I165" s="87"/>
      <c r="J165" s="71"/>
      <c r="K165" s="71"/>
      <c r="L165" s="71"/>
      <c r="M165" s="71"/>
      <c r="N165" s="88"/>
      <c r="O165" s="87"/>
      <c r="P165" s="71"/>
      <c r="Q165" s="71"/>
      <c r="R165" s="88"/>
      <c r="S165" s="125"/>
      <c r="T165" s="126"/>
      <c r="U165" s="126"/>
      <c r="V165" s="126"/>
      <c r="W165" s="126"/>
      <c r="X165" s="126"/>
      <c r="Y165" s="128"/>
      <c r="Z165" s="136"/>
      <c r="AA165" s="128"/>
      <c r="AB165" s="138"/>
      <c r="AC165" s="127"/>
      <c r="AD165" s="127"/>
      <c r="AE165" s="127"/>
      <c r="AF165" s="127"/>
      <c r="AG165" s="139"/>
      <c r="AH165" s="143"/>
      <c r="AI165" s="67"/>
      <c r="AJ165" s="67"/>
      <c r="AK165" s="144"/>
      <c r="AL165" s="201"/>
      <c r="AM165" s="203"/>
      <c r="AN165" s="67"/>
      <c r="AO165" s="67"/>
      <c r="AP165" s="144"/>
      <c r="AQ165" s="143"/>
      <c r="AR165" s="67"/>
      <c r="AS165" s="67"/>
      <c r="AT165" s="67"/>
      <c r="AU165" s="67"/>
      <c r="AV165" s="67"/>
      <c r="AW165" s="67"/>
      <c r="AX165" s="144"/>
      <c r="AY165" s="138"/>
      <c r="AZ165" s="150"/>
      <c r="BA165" s="150"/>
      <c r="BB165" s="150"/>
      <c r="BC165" s="150"/>
      <c r="BD165" s="150"/>
      <c r="BE165" s="150"/>
      <c r="BF165" s="150"/>
      <c r="BG165" s="150"/>
      <c r="BH165" s="150"/>
      <c r="BI165" s="127"/>
      <c r="BJ165" s="127"/>
      <c r="BK165" s="139"/>
      <c r="BL165" s="102"/>
      <c r="BM165" s="99" t="b">
        <f t="shared" si="14"/>
        <v>0</v>
      </c>
      <c r="BN165" s="72"/>
      <c r="BO165" s="101" t="b">
        <f t="shared" si="15"/>
        <v>0</v>
      </c>
      <c r="BP165" s="68"/>
      <c r="BQ165" s="99" t="b">
        <f t="shared" si="16"/>
        <v>0</v>
      </c>
      <c r="BR165" s="68"/>
      <c r="BS165" s="99" t="b">
        <f t="shared" si="17"/>
        <v>0</v>
      </c>
      <c r="BT165" s="119">
        <f t="shared" si="18"/>
        <v>0</v>
      </c>
      <c r="BU165" s="73" t="str">
        <f t="shared" si="19"/>
        <v>RIESGO ACEPTABLE</v>
      </c>
      <c r="BV165" s="97" t="b">
        <f t="shared" si="20"/>
        <v>0</v>
      </c>
      <c r="BW165" s="95"/>
      <c r="BX165" s="158"/>
      <c r="BY165" s="156"/>
      <c r="BZ165" s="156"/>
      <c r="CA165" s="156"/>
      <c r="CB165" s="156"/>
      <c r="CC165" s="156"/>
      <c r="CD165" s="156"/>
      <c r="CE165" s="156"/>
      <c r="CF165" s="159"/>
      <c r="CG165" s="169"/>
      <c r="CH165" s="163"/>
      <c r="CI165" s="163"/>
      <c r="CJ165" s="163"/>
      <c r="CK165" s="163"/>
      <c r="CL165" s="164"/>
      <c r="CM165" s="163"/>
      <c r="CN165" s="163"/>
      <c r="CO165" s="163"/>
      <c r="CP165" s="170"/>
      <c r="CQ165" s="169"/>
      <c r="CR165" s="208"/>
      <c r="CS165" s="180"/>
      <c r="CT165" s="74"/>
      <c r="CU165" s="194"/>
      <c r="CV165" s="74"/>
      <c r="CW165" s="103"/>
      <c r="CX165" s="49"/>
      <c r="CY165" s="49"/>
    </row>
    <row r="166" spans="1:103" ht="16.5" thickBot="1" x14ac:dyDescent="0.3">
      <c r="A166" s="49"/>
      <c r="B166" s="186">
        <v>154</v>
      </c>
      <c r="C166" s="69" t="s">
        <v>496</v>
      </c>
      <c r="D166" s="70" t="s">
        <v>497</v>
      </c>
      <c r="E166" s="81" t="s">
        <v>122</v>
      </c>
      <c r="F166" s="80"/>
      <c r="G166" s="68"/>
      <c r="H166" s="81"/>
      <c r="I166" s="87"/>
      <c r="J166" s="71"/>
      <c r="K166" s="71"/>
      <c r="L166" s="71"/>
      <c r="M166" s="71"/>
      <c r="N166" s="88"/>
      <c r="O166" s="87"/>
      <c r="P166" s="71"/>
      <c r="Q166" s="71"/>
      <c r="R166" s="88"/>
      <c r="S166" s="125"/>
      <c r="T166" s="126"/>
      <c r="U166" s="126"/>
      <c r="V166" s="126"/>
      <c r="W166" s="126"/>
      <c r="X166" s="126"/>
      <c r="Y166" s="128"/>
      <c r="Z166" s="136"/>
      <c r="AA166" s="128"/>
      <c r="AB166" s="138"/>
      <c r="AC166" s="127"/>
      <c r="AD166" s="127"/>
      <c r="AE166" s="127"/>
      <c r="AF166" s="127"/>
      <c r="AG166" s="139"/>
      <c r="AH166" s="143"/>
      <c r="AI166" s="67"/>
      <c r="AJ166" s="67"/>
      <c r="AK166" s="144"/>
      <c r="AL166" s="201"/>
      <c r="AM166" s="203"/>
      <c r="AN166" s="67"/>
      <c r="AO166" s="67"/>
      <c r="AP166" s="144"/>
      <c r="AQ166" s="143"/>
      <c r="AR166" s="67"/>
      <c r="AS166" s="67"/>
      <c r="AT166" s="67"/>
      <c r="AU166" s="67"/>
      <c r="AV166" s="67"/>
      <c r="AW166" s="67"/>
      <c r="AX166" s="144"/>
      <c r="AY166" s="138"/>
      <c r="AZ166" s="150"/>
      <c r="BA166" s="150"/>
      <c r="BB166" s="150"/>
      <c r="BC166" s="150"/>
      <c r="BD166" s="150"/>
      <c r="BE166" s="150"/>
      <c r="BF166" s="150"/>
      <c r="BG166" s="150"/>
      <c r="BH166" s="150"/>
      <c r="BI166" s="127"/>
      <c r="BJ166" s="127"/>
      <c r="BK166" s="139"/>
      <c r="BL166" s="102"/>
      <c r="BM166" s="99" t="b">
        <f t="shared" si="14"/>
        <v>0</v>
      </c>
      <c r="BN166" s="72"/>
      <c r="BO166" s="101" t="b">
        <f t="shared" si="15"/>
        <v>0</v>
      </c>
      <c r="BP166" s="68"/>
      <c r="BQ166" s="99" t="b">
        <f t="shared" si="16"/>
        <v>0</v>
      </c>
      <c r="BR166" s="68"/>
      <c r="BS166" s="99" t="b">
        <f t="shared" si="17"/>
        <v>0</v>
      </c>
      <c r="BT166" s="119">
        <f t="shared" si="18"/>
        <v>0</v>
      </c>
      <c r="BU166" s="73" t="str">
        <f t="shared" si="19"/>
        <v>RIESGO ACEPTABLE</v>
      </c>
      <c r="BV166" s="97" t="b">
        <f t="shared" si="20"/>
        <v>0</v>
      </c>
      <c r="BW166" s="95"/>
      <c r="BX166" s="158"/>
      <c r="BY166" s="156"/>
      <c r="BZ166" s="156"/>
      <c r="CA166" s="156"/>
      <c r="CB166" s="156"/>
      <c r="CC166" s="156"/>
      <c r="CD166" s="156"/>
      <c r="CE166" s="156"/>
      <c r="CF166" s="159"/>
      <c r="CG166" s="169"/>
      <c r="CH166" s="163"/>
      <c r="CI166" s="163"/>
      <c r="CJ166" s="163"/>
      <c r="CK166" s="163"/>
      <c r="CL166" s="164"/>
      <c r="CM166" s="163"/>
      <c r="CN166" s="163"/>
      <c r="CO166" s="163"/>
      <c r="CP166" s="170"/>
      <c r="CQ166" s="169"/>
      <c r="CR166" s="208"/>
      <c r="CS166" s="180"/>
      <c r="CT166" s="74"/>
      <c r="CU166" s="194"/>
      <c r="CV166" s="74"/>
      <c r="CW166" s="103"/>
      <c r="CX166" s="49"/>
      <c r="CY166" s="49"/>
    </row>
    <row r="167" spans="1:103" ht="16.5" thickBot="1" x14ac:dyDescent="0.3">
      <c r="A167" s="49"/>
      <c r="B167" s="186">
        <v>155</v>
      </c>
      <c r="C167" s="69" t="s">
        <v>496</v>
      </c>
      <c r="D167" s="70" t="s">
        <v>498</v>
      </c>
      <c r="E167" s="81" t="s">
        <v>122</v>
      </c>
      <c r="F167" s="80"/>
      <c r="G167" s="68"/>
      <c r="H167" s="81"/>
      <c r="I167" s="87"/>
      <c r="J167" s="71"/>
      <c r="K167" s="71"/>
      <c r="L167" s="71"/>
      <c r="M167" s="71"/>
      <c r="N167" s="88"/>
      <c r="O167" s="87"/>
      <c r="P167" s="71"/>
      <c r="Q167" s="71"/>
      <c r="R167" s="88"/>
      <c r="S167" s="125"/>
      <c r="T167" s="126"/>
      <c r="U167" s="126"/>
      <c r="V167" s="126"/>
      <c r="W167" s="126"/>
      <c r="X167" s="126"/>
      <c r="Y167" s="128"/>
      <c r="Z167" s="136"/>
      <c r="AA167" s="128"/>
      <c r="AB167" s="138"/>
      <c r="AC167" s="127"/>
      <c r="AD167" s="127"/>
      <c r="AE167" s="127"/>
      <c r="AF167" s="127"/>
      <c r="AG167" s="139"/>
      <c r="AH167" s="143"/>
      <c r="AI167" s="67"/>
      <c r="AJ167" s="67"/>
      <c r="AK167" s="144"/>
      <c r="AL167" s="201"/>
      <c r="AM167" s="203"/>
      <c r="AN167" s="67"/>
      <c r="AO167" s="67"/>
      <c r="AP167" s="144"/>
      <c r="AQ167" s="143"/>
      <c r="AR167" s="67"/>
      <c r="AS167" s="67"/>
      <c r="AT167" s="67"/>
      <c r="AU167" s="67"/>
      <c r="AV167" s="67"/>
      <c r="AW167" s="67"/>
      <c r="AX167" s="144"/>
      <c r="AY167" s="138"/>
      <c r="AZ167" s="150"/>
      <c r="BA167" s="150"/>
      <c r="BB167" s="150"/>
      <c r="BC167" s="150"/>
      <c r="BD167" s="150"/>
      <c r="BE167" s="150"/>
      <c r="BF167" s="150"/>
      <c r="BG167" s="150"/>
      <c r="BH167" s="150"/>
      <c r="BI167" s="127"/>
      <c r="BJ167" s="127"/>
      <c r="BK167" s="139"/>
      <c r="BL167" s="102"/>
      <c r="BM167" s="99" t="b">
        <f t="shared" si="14"/>
        <v>0</v>
      </c>
      <c r="BN167" s="72"/>
      <c r="BO167" s="101" t="b">
        <f t="shared" si="15"/>
        <v>0</v>
      </c>
      <c r="BP167" s="68"/>
      <c r="BQ167" s="99" t="b">
        <f t="shared" si="16"/>
        <v>0</v>
      </c>
      <c r="BR167" s="68"/>
      <c r="BS167" s="99" t="b">
        <f t="shared" si="17"/>
        <v>0</v>
      </c>
      <c r="BT167" s="119">
        <f t="shared" si="18"/>
        <v>0</v>
      </c>
      <c r="BU167" s="73" t="str">
        <f t="shared" si="19"/>
        <v>RIESGO ACEPTABLE</v>
      </c>
      <c r="BV167" s="97" t="b">
        <f t="shared" si="20"/>
        <v>0</v>
      </c>
      <c r="BW167" s="95"/>
      <c r="BX167" s="158"/>
      <c r="BY167" s="156"/>
      <c r="BZ167" s="156"/>
      <c r="CA167" s="156"/>
      <c r="CB167" s="156"/>
      <c r="CC167" s="156"/>
      <c r="CD167" s="156"/>
      <c r="CE167" s="156"/>
      <c r="CF167" s="159"/>
      <c r="CG167" s="169"/>
      <c r="CH167" s="163"/>
      <c r="CI167" s="163"/>
      <c r="CJ167" s="163"/>
      <c r="CK167" s="163"/>
      <c r="CL167" s="164"/>
      <c r="CM167" s="163"/>
      <c r="CN167" s="163"/>
      <c r="CO167" s="163"/>
      <c r="CP167" s="170"/>
      <c r="CQ167" s="169"/>
      <c r="CR167" s="208"/>
      <c r="CS167" s="180"/>
      <c r="CT167" s="74"/>
      <c r="CU167" s="194"/>
      <c r="CV167" s="74"/>
      <c r="CW167" s="103"/>
      <c r="CX167" s="49"/>
      <c r="CY167" s="49"/>
    </row>
    <row r="168" spans="1:103" ht="16.5" thickBot="1" x14ac:dyDescent="0.3">
      <c r="A168" s="49"/>
      <c r="B168" s="186">
        <v>156</v>
      </c>
      <c r="C168" s="69" t="s">
        <v>337</v>
      </c>
      <c r="D168" s="70" t="s">
        <v>338</v>
      </c>
      <c r="E168" s="81" t="s">
        <v>122</v>
      </c>
      <c r="F168" s="80"/>
      <c r="G168" s="68"/>
      <c r="H168" s="81"/>
      <c r="I168" s="87"/>
      <c r="J168" s="71"/>
      <c r="K168" s="71"/>
      <c r="L168" s="71"/>
      <c r="M168" s="71"/>
      <c r="N168" s="88"/>
      <c r="O168" s="87"/>
      <c r="P168" s="71"/>
      <c r="Q168" s="71"/>
      <c r="R168" s="88"/>
      <c r="S168" s="125"/>
      <c r="T168" s="126"/>
      <c r="U168" s="126"/>
      <c r="V168" s="126"/>
      <c r="W168" s="126"/>
      <c r="X168" s="126"/>
      <c r="Y168" s="128"/>
      <c r="Z168" s="136"/>
      <c r="AA168" s="128"/>
      <c r="AB168" s="138"/>
      <c r="AC168" s="127"/>
      <c r="AD168" s="127"/>
      <c r="AE168" s="127"/>
      <c r="AF168" s="127"/>
      <c r="AG168" s="139"/>
      <c r="AH168" s="143"/>
      <c r="AI168" s="67"/>
      <c r="AJ168" s="67"/>
      <c r="AK168" s="144"/>
      <c r="AL168" s="201"/>
      <c r="AM168" s="203"/>
      <c r="AN168" s="67"/>
      <c r="AO168" s="67"/>
      <c r="AP168" s="144"/>
      <c r="AQ168" s="143"/>
      <c r="AR168" s="67"/>
      <c r="AS168" s="67"/>
      <c r="AT168" s="67"/>
      <c r="AU168" s="67"/>
      <c r="AV168" s="67"/>
      <c r="AW168" s="67"/>
      <c r="AX168" s="144"/>
      <c r="AY168" s="138"/>
      <c r="AZ168" s="150"/>
      <c r="BA168" s="150"/>
      <c r="BB168" s="150"/>
      <c r="BC168" s="150"/>
      <c r="BD168" s="150"/>
      <c r="BE168" s="150"/>
      <c r="BF168" s="150"/>
      <c r="BG168" s="150"/>
      <c r="BH168" s="150"/>
      <c r="BI168" s="127"/>
      <c r="BJ168" s="127"/>
      <c r="BK168" s="139"/>
      <c r="BL168" s="102"/>
      <c r="BM168" s="99" t="b">
        <f t="shared" si="14"/>
        <v>0</v>
      </c>
      <c r="BN168" s="72"/>
      <c r="BO168" s="101" t="b">
        <f t="shared" si="15"/>
        <v>0</v>
      </c>
      <c r="BP168" s="68"/>
      <c r="BQ168" s="99" t="b">
        <f t="shared" si="16"/>
        <v>0</v>
      </c>
      <c r="BR168" s="68"/>
      <c r="BS168" s="99" t="b">
        <f t="shared" si="17"/>
        <v>0</v>
      </c>
      <c r="BT168" s="119">
        <f t="shared" si="18"/>
        <v>0</v>
      </c>
      <c r="BU168" s="73" t="str">
        <f t="shared" si="19"/>
        <v>RIESGO ACEPTABLE</v>
      </c>
      <c r="BV168" s="97" t="b">
        <f t="shared" si="20"/>
        <v>0</v>
      </c>
      <c r="BW168" s="95"/>
      <c r="BX168" s="158"/>
      <c r="BY168" s="156"/>
      <c r="BZ168" s="156"/>
      <c r="CA168" s="156"/>
      <c r="CB168" s="156"/>
      <c r="CC168" s="156"/>
      <c r="CD168" s="156"/>
      <c r="CE168" s="156"/>
      <c r="CF168" s="159"/>
      <c r="CG168" s="169"/>
      <c r="CH168" s="163"/>
      <c r="CI168" s="163"/>
      <c r="CJ168" s="163"/>
      <c r="CK168" s="163"/>
      <c r="CL168" s="164"/>
      <c r="CM168" s="163"/>
      <c r="CN168" s="163"/>
      <c r="CO168" s="163"/>
      <c r="CP168" s="170"/>
      <c r="CQ168" s="169"/>
      <c r="CR168" s="208"/>
      <c r="CS168" s="180"/>
      <c r="CT168" s="74"/>
      <c r="CU168" s="194"/>
      <c r="CV168" s="74"/>
      <c r="CW168" s="103"/>
      <c r="CX168" s="49"/>
      <c r="CY168" s="49"/>
    </row>
    <row r="169" spans="1:103" ht="16.5" thickBot="1" x14ac:dyDescent="0.3">
      <c r="A169" s="49"/>
      <c r="B169" s="186">
        <v>157</v>
      </c>
      <c r="C169" s="69" t="s">
        <v>499</v>
      </c>
      <c r="D169" s="70" t="s">
        <v>500</v>
      </c>
      <c r="E169" s="81" t="s">
        <v>122</v>
      </c>
      <c r="F169" s="80"/>
      <c r="G169" s="68"/>
      <c r="H169" s="81"/>
      <c r="I169" s="87"/>
      <c r="J169" s="71"/>
      <c r="K169" s="71"/>
      <c r="L169" s="71"/>
      <c r="M169" s="71"/>
      <c r="N169" s="88"/>
      <c r="O169" s="87"/>
      <c r="P169" s="71"/>
      <c r="Q169" s="71"/>
      <c r="R169" s="88"/>
      <c r="S169" s="125"/>
      <c r="T169" s="126"/>
      <c r="U169" s="126"/>
      <c r="V169" s="126"/>
      <c r="W169" s="126"/>
      <c r="X169" s="126"/>
      <c r="Y169" s="128"/>
      <c r="Z169" s="136"/>
      <c r="AA169" s="128"/>
      <c r="AB169" s="138"/>
      <c r="AC169" s="127"/>
      <c r="AD169" s="127"/>
      <c r="AE169" s="127"/>
      <c r="AF169" s="127"/>
      <c r="AG169" s="139"/>
      <c r="AH169" s="143"/>
      <c r="AI169" s="67"/>
      <c r="AJ169" s="67"/>
      <c r="AK169" s="144"/>
      <c r="AL169" s="201"/>
      <c r="AM169" s="203"/>
      <c r="AN169" s="67"/>
      <c r="AO169" s="67"/>
      <c r="AP169" s="144"/>
      <c r="AQ169" s="143"/>
      <c r="AR169" s="67"/>
      <c r="AS169" s="67"/>
      <c r="AT169" s="67"/>
      <c r="AU169" s="67"/>
      <c r="AV169" s="67"/>
      <c r="AW169" s="67"/>
      <c r="AX169" s="144"/>
      <c r="AY169" s="138"/>
      <c r="AZ169" s="150"/>
      <c r="BA169" s="150"/>
      <c r="BB169" s="150"/>
      <c r="BC169" s="150"/>
      <c r="BD169" s="150"/>
      <c r="BE169" s="150"/>
      <c r="BF169" s="150"/>
      <c r="BG169" s="150"/>
      <c r="BH169" s="150"/>
      <c r="BI169" s="127"/>
      <c r="BJ169" s="127"/>
      <c r="BK169" s="139"/>
      <c r="BL169" s="102"/>
      <c r="BM169" s="99" t="b">
        <f t="shared" si="14"/>
        <v>0</v>
      </c>
      <c r="BN169" s="72"/>
      <c r="BO169" s="101" t="b">
        <f t="shared" si="15"/>
        <v>0</v>
      </c>
      <c r="BP169" s="68"/>
      <c r="BQ169" s="99" t="b">
        <f t="shared" si="16"/>
        <v>0</v>
      </c>
      <c r="BR169" s="68"/>
      <c r="BS169" s="99" t="b">
        <f t="shared" si="17"/>
        <v>0</v>
      </c>
      <c r="BT169" s="119">
        <f t="shared" si="18"/>
        <v>0</v>
      </c>
      <c r="BU169" s="73" t="str">
        <f t="shared" si="19"/>
        <v>RIESGO ACEPTABLE</v>
      </c>
      <c r="BV169" s="97" t="b">
        <f t="shared" si="20"/>
        <v>0</v>
      </c>
      <c r="BW169" s="95"/>
      <c r="BX169" s="158"/>
      <c r="BY169" s="156"/>
      <c r="BZ169" s="156"/>
      <c r="CA169" s="156"/>
      <c r="CB169" s="156"/>
      <c r="CC169" s="156"/>
      <c r="CD169" s="156"/>
      <c r="CE169" s="156"/>
      <c r="CF169" s="159"/>
      <c r="CG169" s="169"/>
      <c r="CH169" s="163"/>
      <c r="CI169" s="163"/>
      <c r="CJ169" s="163"/>
      <c r="CK169" s="163"/>
      <c r="CL169" s="164"/>
      <c r="CM169" s="163"/>
      <c r="CN169" s="163"/>
      <c r="CO169" s="163"/>
      <c r="CP169" s="170"/>
      <c r="CQ169" s="169"/>
      <c r="CR169" s="208"/>
      <c r="CS169" s="180"/>
      <c r="CT169" s="74"/>
      <c r="CU169" s="194"/>
      <c r="CV169" s="74"/>
      <c r="CW169" s="103"/>
      <c r="CX169" s="49"/>
      <c r="CY169" s="49"/>
    </row>
    <row r="170" spans="1:103" ht="16.5" thickBot="1" x14ac:dyDescent="0.3">
      <c r="A170" s="49"/>
      <c r="B170" s="186">
        <v>158</v>
      </c>
      <c r="C170" s="69" t="s">
        <v>501</v>
      </c>
      <c r="D170" s="70" t="s">
        <v>502</v>
      </c>
      <c r="E170" s="81" t="s">
        <v>122</v>
      </c>
      <c r="F170" s="80"/>
      <c r="G170" s="68"/>
      <c r="H170" s="81"/>
      <c r="I170" s="87"/>
      <c r="J170" s="71"/>
      <c r="K170" s="71"/>
      <c r="L170" s="71"/>
      <c r="M170" s="71"/>
      <c r="N170" s="88"/>
      <c r="O170" s="87"/>
      <c r="P170" s="71"/>
      <c r="Q170" s="71"/>
      <c r="R170" s="88"/>
      <c r="S170" s="125"/>
      <c r="T170" s="126"/>
      <c r="U170" s="126"/>
      <c r="V170" s="126"/>
      <c r="W170" s="126"/>
      <c r="X170" s="126"/>
      <c r="Y170" s="128"/>
      <c r="Z170" s="136"/>
      <c r="AA170" s="128"/>
      <c r="AB170" s="138"/>
      <c r="AC170" s="127"/>
      <c r="AD170" s="127"/>
      <c r="AE170" s="127"/>
      <c r="AF170" s="127"/>
      <c r="AG170" s="139"/>
      <c r="AH170" s="143"/>
      <c r="AI170" s="67"/>
      <c r="AJ170" s="67"/>
      <c r="AK170" s="144"/>
      <c r="AL170" s="201"/>
      <c r="AM170" s="203"/>
      <c r="AN170" s="67"/>
      <c r="AO170" s="67"/>
      <c r="AP170" s="144"/>
      <c r="AQ170" s="143"/>
      <c r="AR170" s="67"/>
      <c r="AS170" s="67"/>
      <c r="AT170" s="67"/>
      <c r="AU170" s="67"/>
      <c r="AV170" s="67"/>
      <c r="AW170" s="67"/>
      <c r="AX170" s="144"/>
      <c r="AY170" s="138"/>
      <c r="AZ170" s="150"/>
      <c r="BA170" s="150"/>
      <c r="BB170" s="150"/>
      <c r="BC170" s="150"/>
      <c r="BD170" s="150"/>
      <c r="BE170" s="150"/>
      <c r="BF170" s="150"/>
      <c r="BG170" s="150"/>
      <c r="BH170" s="150"/>
      <c r="BI170" s="127"/>
      <c r="BJ170" s="127"/>
      <c r="BK170" s="139"/>
      <c r="BL170" s="102"/>
      <c r="BM170" s="99" t="b">
        <f t="shared" si="14"/>
        <v>0</v>
      </c>
      <c r="BN170" s="72"/>
      <c r="BO170" s="101" t="b">
        <f t="shared" si="15"/>
        <v>0</v>
      </c>
      <c r="BP170" s="68"/>
      <c r="BQ170" s="99" t="b">
        <f t="shared" si="16"/>
        <v>0</v>
      </c>
      <c r="BR170" s="68"/>
      <c r="BS170" s="99" t="b">
        <f t="shared" si="17"/>
        <v>0</v>
      </c>
      <c r="BT170" s="119">
        <f t="shared" si="18"/>
        <v>0</v>
      </c>
      <c r="BU170" s="73" t="str">
        <f t="shared" si="19"/>
        <v>RIESGO ACEPTABLE</v>
      </c>
      <c r="BV170" s="97" t="b">
        <f t="shared" si="20"/>
        <v>0</v>
      </c>
      <c r="BW170" s="95"/>
      <c r="BX170" s="158"/>
      <c r="BY170" s="156"/>
      <c r="BZ170" s="156"/>
      <c r="CA170" s="156"/>
      <c r="CB170" s="156"/>
      <c r="CC170" s="156"/>
      <c r="CD170" s="156"/>
      <c r="CE170" s="156"/>
      <c r="CF170" s="159"/>
      <c r="CG170" s="169"/>
      <c r="CH170" s="163"/>
      <c r="CI170" s="163"/>
      <c r="CJ170" s="163"/>
      <c r="CK170" s="163"/>
      <c r="CL170" s="164"/>
      <c r="CM170" s="163"/>
      <c r="CN170" s="163"/>
      <c r="CO170" s="163"/>
      <c r="CP170" s="170"/>
      <c r="CQ170" s="169"/>
      <c r="CR170" s="208"/>
      <c r="CS170" s="180"/>
      <c r="CT170" s="74"/>
      <c r="CU170" s="194"/>
      <c r="CV170" s="74"/>
      <c r="CW170" s="103"/>
      <c r="CX170" s="49"/>
      <c r="CY170" s="49"/>
    </row>
    <row r="171" spans="1:103" ht="16.5" thickBot="1" x14ac:dyDescent="0.3">
      <c r="A171" s="49"/>
      <c r="B171" s="186">
        <v>159</v>
      </c>
      <c r="C171" s="69" t="s">
        <v>501</v>
      </c>
      <c r="D171" s="70" t="s">
        <v>502</v>
      </c>
      <c r="E171" s="81" t="s">
        <v>122</v>
      </c>
      <c r="F171" s="80"/>
      <c r="G171" s="68"/>
      <c r="H171" s="81"/>
      <c r="I171" s="87"/>
      <c r="J171" s="71"/>
      <c r="K171" s="71"/>
      <c r="L171" s="71"/>
      <c r="M171" s="71"/>
      <c r="N171" s="88"/>
      <c r="O171" s="87"/>
      <c r="P171" s="71"/>
      <c r="Q171" s="71"/>
      <c r="R171" s="88"/>
      <c r="S171" s="125"/>
      <c r="T171" s="126"/>
      <c r="U171" s="126"/>
      <c r="V171" s="126"/>
      <c r="W171" s="126"/>
      <c r="X171" s="126"/>
      <c r="Y171" s="128"/>
      <c r="Z171" s="136"/>
      <c r="AA171" s="128"/>
      <c r="AB171" s="138"/>
      <c r="AC171" s="127"/>
      <c r="AD171" s="127"/>
      <c r="AE171" s="127"/>
      <c r="AF171" s="127"/>
      <c r="AG171" s="139"/>
      <c r="AH171" s="143"/>
      <c r="AI171" s="67"/>
      <c r="AJ171" s="67"/>
      <c r="AK171" s="144"/>
      <c r="AL171" s="201"/>
      <c r="AM171" s="203"/>
      <c r="AN171" s="67"/>
      <c r="AO171" s="67"/>
      <c r="AP171" s="144"/>
      <c r="AQ171" s="143"/>
      <c r="AR171" s="67"/>
      <c r="AS171" s="67"/>
      <c r="AT171" s="67"/>
      <c r="AU171" s="67"/>
      <c r="AV171" s="67"/>
      <c r="AW171" s="67"/>
      <c r="AX171" s="144"/>
      <c r="AY171" s="138"/>
      <c r="AZ171" s="150"/>
      <c r="BA171" s="150"/>
      <c r="BB171" s="150"/>
      <c r="BC171" s="150"/>
      <c r="BD171" s="150"/>
      <c r="BE171" s="150"/>
      <c r="BF171" s="150"/>
      <c r="BG171" s="150"/>
      <c r="BH171" s="150"/>
      <c r="BI171" s="127"/>
      <c r="BJ171" s="127"/>
      <c r="BK171" s="139"/>
      <c r="BL171" s="102"/>
      <c r="BM171" s="99" t="b">
        <f t="shared" si="14"/>
        <v>0</v>
      </c>
      <c r="BN171" s="72"/>
      <c r="BO171" s="101" t="b">
        <f t="shared" si="15"/>
        <v>0</v>
      </c>
      <c r="BP171" s="68"/>
      <c r="BQ171" s="99" t="b">
        <f t="shared" si="16"/>
        <v>0</v>
      </c>
      <c r="BR171" s="68"/>
      <c r="BS171" s="99" t="b">
        <f t="shared" si="17"/>
        <v>0</v>
      </c>
      <c r="BT171" s="119">
        <f t="shared" si="18"/>
        <v>0</v>
      </c>
      <c r="BU171" s="73" t="str">
        <f t="shared" si="19"/>
        <v>RIESGO ACEPTABLE</v>
      </c>
      <c r="BV171" s="97" t="b">
        <f t="shared" si="20"/>
        <v>0</v>
      </c>
      <c r="BW171" s="95"/>
      <c r="BX171" s="158"/>
      <c r="BY171" s="156"/>
      <c r="BZ171" s="156"/>
      <c r="CA171" s="156"/>
      <c r="CB171" s="156"/>
      <c r="CC171" s="156"/>
      <c r="CD171" s="156"/>
      <c r="CE171" s="156"/>
      <c r="CF171" s="159"/>
      <c r="CG171" s="169"/>
      <c r="CH171" s="163"/>
      <c r="CI171" s="163"/>
      <c r="CJ171" s="163"/>
      <c r="CK171" s="163"/>
      <c r="CL171" s="164"/>
      <c r="CM171" s="163"/>
      <c r="CN171" s="163"/>
      <c r="CO171" s="163"/>
      <c r="CP171" s="170"/>
      <c r="CQ171" s="169"/>
      <c r="CR171" s="208"/>
      <c r="CS171" s="180"/>
      <c r="CT171" s="74"/>
      <c r="CU171" s="194"/>
      <c r="CV171" s="74"/>
      <c r="CW171" s="103"/>
      <c r="CX171" s="49"/>
      <c r="CY171" s="49"/>
    </row>
    <row r="172" spans="1:103" ht="16.5" thickBot="1" x14ac:dyDescent="0.3">
      <c r="A172" s="49"/>
      <c r="B172" s="186">
        <v>160</v>
      </c>
      <c r="C172" s="69" t="s">
        <v>501</v>
      </c>
      <c r="D172" s="70" t="s">
        <v>502</v>
      </c>
      <c r="E172" s="81" t="s">
        <v>122</v>
      </c>
      <c r="F172" s="80"/>
      <c r="G172" s="68"/>
      <c r="H172" s="81"/>
      <c r="I172" s="87"/>
      <c r="J172" s="71"/>
      <c r="K172" s="71"/>
      <c r="L172" s="71"/>
      <c r="M172" s="71"/>
      <c r="N172" s="88"/>
      <c r="O172" s="87"/>
      <c r="P172" s="71"/>
      <c r="Q172" s="71"/>
      <c r="R172" s="88"/>
      <c r="S172" s="125"/>
      <c r="T172" s="126"/>
      <c r="U172" s="126"/>
      <c r="V172" s="126"/>
      <c r="W172" s="126"/>
      <c r="X172" s="126"/>
      <c r="Y172" s="128"/>
      <c r="Z172" s="136"/>
      <c r="AA172" s="128"/>
      <c r="AB172" s="138"/>
      <c r="AC172" s="127"/>
      <c r="AD172" s="127"/>
      <c r="AE172" s="127"/>
      <c r="AF172" s="127"/>
      <c r="AG172" s="139"/>
      <c r="AH172" s="143"/>
      <c r="AI172" s="67"/>
      <c r="AJ172" s="67"/>
      <c r="AK172" s="144"/>
      <c r="AL172" s="201"/>
      <c r="AM172" s="203"/>
      <c r="AN172" s="67"/>
      <c r="AO172" s="67"/>
      <c r="AP172" s="144"/>
      <c r="AQ172" s="143"/>
      <c r="AR172" s="67"/>
      <c r="AS172" s="67"/>
      <c r="AT172" s="67"/>
      <c r="AU172" s="67"/>
      <c r="AV172" s="67"/>
      <c r="AW172" s="67"/>
      <c r="AX172" s="144"/>
      <c r="AY172" s="138"/>
      <c r="AZ172" s="150"/>
      <c r="BA172" s="150"/>
      <c r="BB172" s="150"/>
      <c r="BC172" s="150"/>
      <c r="BD172" s="150"/>
      <c r="BE172" s="150"/>
      <c r="BF172" s="150"/>
      <c r="BG172" s="150"/>
      <c r="BH172" s="150"/>
      <c r="BI172" s="127"/>
      <c r="BJ172" s="127"/>
      <c r="BK172" s="139"/>
      <c r="BL172" s="102"/>
      <c r="BM172" s="99" t="b">
        <f t="shared" si="14"/>
        <v>0</v>
      </c>
      <c r="BN172" s="72"/>
      <c r="BO172" s="101" t="b">
        <f t="shared" si="15"/>
        <v>0</v>
      </c>
      <c r="BP172" s="68"/>
      <c r="BQ172" s="99" t="b">
        <f t="shared" si="16"/>
        <v>0</v>
      </c>
      <c r="BR172" s="68"/>
      <c r="BS172" s="99" t="b">
        <f t="shared" si="17"/>
        <v>0</v>
      </c>
      <c r="BT172" s="119">
        <f t="shared" si="18"/>
        <v>0</v>
      </c>
      <c r="BU172" s="73" t="str">
        <f t="shared" si="19"/>
        <v>RIESGO ACEPTABLE</v>
      </c>
      <c r="BV172" s="97" t="b">
        <f t="shared" si="20"/>
        <v>0</v>
      </c>
      <c r="BW172" s="95"/>
      <c r="BX172" s="158"/>
      <c r="BY172" s="156"/>
      <c r="BZ172" s="156"/>
      <c r="CA172" s="156"/>
      <c r="CB172" s="156"/>
      <c r="CC172" s="156"/>
      <c r="CD172" s="156"/>
      <c r="CE172" s="156"/>
      <c r="CF172" s="159"/>
      <c r="CG172" s="169"/>
      <c r="CH172" s="163"/>
      <c r="CI172" s="163"/>
      <c r="CJ172" s="163"/>
      <c r="CK172" s="163"/>
      <c r="CL172" s="164"/>
      <c r="CM172" s="163"/>
      <c r="CN172" s="163"/>
      <c r="CO172" s="163"/>
      <c r="CP172" s="170"/>
      <c r="CQ172" s="169"/>
      <c r="CR172" s="208"/>
      <c r="CS172" s="180"/>
      <c r="CT172" s="74"/>
      <c r="CU172" s="194"/>
      <c r="CV172" s="74"/>
      <c r="CW172" s="103"/>
      <c r="CX172" s="49"/>
      <c r="CY172" s="49"/>
    </row>
    <row r="173" spans="1:103" ht="16.5" thickBot="1" x14ac:dyDescent="0.3">
      <c r="A173" s="49"/>
      <c r="B173" s="186">
        <v>161</v>
      </c>
      <c r="C173" s="69" t="s">
        <v>496</v>
      </c>
      <c r="D173" s="70" t="s">
        <v>497</v>
      </c>
      <c r="E173" s="81" t="s">
        <v>122</v>
      </c>
      <c r="F173" s="80"/>
      <c r="G173" s="68"/>
      <c r="H173" s="81"/>
      <c r="I173" s="87"/>
      <c r="J173" s="71"/>
      <c r="K173" s="71"/>
      <c r="L173" s="71"/>
      <c r="M173" s="71"/>
      <c r="N173" s="88"/>
      <c r="O173" s="87"/>
      <c r="P173" s="71"/>
      <c r="Q173" s="71"/>
      <c r="R173" s="88"/>
      <c r="S173" s="125"/>
      <c r="T173" s="126"/>
      <c r="U173" s="126"/>
      <c r="V173" s="126"/>
      <c r="W173" s="126"/>
      <c r="X173" s="126"/>
      <c r="Y173" s="128"/>
      <c r="Z173" s="136"/>
      <c r="AA173" s="128"/>
      <c r="AB173" s="138"/>
      <c r="AC173" s="127"/>
      <c r="AD173" s="127"/>
      <c r="AE173" s="127"/>
      <c r="AF173" s="127"/>
      <c r="AG173" s="139"/>
      <c r="AH173" s="143"/>
      <c r="AI173" s="67"/>
      <c r="AJ173" s="67"/>
      <c r="AK173" s="144"/>
      <c r="AL173" s="201"/>
      <c r="AM173" s="203"/>
      <c r="AN173" s="67"/>
      <c r="AO173" s="67"/>
      <c r="AP173" s="144"/>
      <c r="AQ173" s="143"/>
      <c r="AR173" s="67"/>
      <c r="AS173" s="67"/>
      <c r="AT173" s="67"/>
      <c r="AU173" s="67"/>
      <c r="AV173" s="67"/>
      <c r="AW173" s="67"/>
      <c r="AX173" s="144"/>
      <c r="AY173" s="138"/>
      <c r="AZ173" s="150"/>
      <c r="BA173" s="150"/>
      <c r="BB173" s="150"/>
      <c r="BC173" s="150"/>
      <c r="BD173" s="150"/>
      <c r="BE173" s="150"/>
      <c r="BF173" s="150"/>
      <c r="BG173" s="150"/>
      <c r="BH173" s="150"/>
      <c r="BI173" s="127"/>
      <c r="BJ173" s="127"/>
      <c r="BK173" s="139"/>
      <c r="BL173" s="102"/>
      <c r="BM173" s="99" t="b">
        <f t="shared" si="14"/>
        <v>0</v>
      </c>
      <c r="BN173" s="72"/>
      <c r="BO173" s="101" t="b">
        <f t="shared" si="15"/>
        <v>0</v>
      </c>
      <c r="BP173" s="68"/>
      <c r="BQ173" s="99" t="b">
        <f t="shared" si="16"/>
        <v>0</v>
      </c>
      <c r="BR173" s="68"/>
      <c r="BS173" s="99" t="b">
        <f t="shared" si="17"/>
        <v>0</v>
      </c>
      <c r="BT173" s="119">
        <f t="shared" si="18"/>
        <v>0</v>
      </c>
      <c r="BU173" s="73" t="str">
        <f t="shared" si="19"/>
        <v>RIESGO ACEPTABLE</v>
      </c>
      <c r="BV173" s="97" t="b">
        <f t="shared" si="20"/>
        <v>0</v>
      </c>
      <c r="BW173" s="95"/>
      <c r="BX173" s="158"/>
      <c r="BY173" s="156"/>
      <c r="BZ173" s="156"/>
      <c r="CA173" s="156"/>
      <c r="CB173" s="156"/>
      <c r="CC173" s="156"/>
      <c r="CD173" s="156"/>
      <c r="CE173" s="156"/>
      <c r="CF173" s="159"/>
      <c r="CG173" s="169"/>
      <c r="CH173" s="163"/>
      <c r="CI173" s="163"/>
      <c r="CJ173" s="163"/>
      <c r="CK173" s="163"/>
      <c r="CL173" s="164"/>
      <c r="CM173" s="163"/>
      <c r="CN173" s="163"/>
      <c r="CO173" s="163"/>
      <c r="CP173" s="170"/>
      <c r="CQ173" s="169"/>
      <c r="CR173" s="208"/>
      <c r="CS173" s="180"/>
      <c r="CT173" s="74"/>
      <c r="CU173" s="194"/>
      <c r="CV173" s="74"/>
      <c r="CW173" s="103"/>
      <c r="CX173" s="49"/>
      <c r="CY173" s="49"/>
    </row>
    <row r="174" spans="1:103" ht="16.5" thickBot="1" x14ac:dyDescent="0.3">
      <c r="A174" s="49"/>
      <c r="B174" s="186">
        <v>162</v>
      </c>
      <c r="C174" s="69" t="s">
        <v>503</v>
      </c>
      <c r="D174" s="70" t="s">
        <v>504</v>
      </c>
      <c r="E174" s="81" t="s">
        <v>122</v>
      </c>
      <c r="F174" s="80"/>
      <c r="G174" s="68"/>
      <c r="H174" s="81"/>
      <c r="I174" s="87"/>
      <c r="J174" s="71"/>
      <c r="K174" s="71"/>
      <c r="L174" s="71"/>
      <c r="M174" s="71"/>
      <c r="N174" s="88"/>
      <c r="O174" s="87"/>
      <c r="P174" s="71"/>
      <c r="Q174" s="71"/>
      <c r="R174" s="88"/>
      <c r="S174" s="125"/>
      <c r="T174" s="126"/>
      <c r="U174" s="126"/>
      <c r="V174" s="126"/>
      <c r="W174" s="126"/>
      <c r="X174" s="126"/>
      <c r="Y174" s="128"/>
      <c r="Z174" s="136"/>
      <c r="AA174" s="128"/>
      <c r="AB174" s="138"/>
      <c r="AC174" s="127"/>
      <c r="AD174" s="127"/>
      <c r="AE174" s="127"/>
      <c r="AF174" s="127"/>
      <c r="AG174" s="139"/>
      <c r="AH174" s="143"/>
      <c r="AI174" s="67"/>
      <c r="AJ174" s="67"/>
      <c r="AK174" s="144"/>
      <c r="AL174" s="201"/>
      <c r="AM174" s="203"/>
      <c r="AN174" s="67"/>
      <c r="AO174" s="67"/>
      <c r="AP174" s="144"/>
      <c r="AQ174" s="143"/>
      <c r="AR174" s="67"/>
      <c r="AS174" s="67"/>
      <c r="AT174" s="67"/>
      <c r="AU174" s="67"/>
      <c r="AV174" s="67"/>
      <c r="AW174" s="67"/>
      <c r="AX174" s="144"/>
      <c r="AY174" s="138"/>
      <c r="AZ174" s="150"/>
      <c r="BA174" s="150"/>
      <c r="BB174" s="150"/>
      <c r="BC174" s="150"/>
      <c r="BD174" s="150"/>
      <c r="BE174" s="150"/>
      <c r="BF174" s="150"/>
      <c r="BG174" s="150"/>
      <c r="BH174" s="150"/>
      <c r="BI174" s="127"/>
      <c r="BJ174" s="127"/>
      <c r="BK174" s="139"/>
      <c r="BL174" s="102"/>
      <c r="BM174" s="99" t="b">
        <f t="shared" si="14"/>
        <v>0</v>
      </c>
      <c r="BN174" s="72"/>
      <c r="BO174" s="101" t="b">
        <f t="shared" si="15"/>
        <v>0</v>
      </c>
      <c r="BP174" s="68"/>
      <c r="BQ174" s="99" t="b">
        <f t="shared" si="16"/>
        <v>0</v>
      </c>
      <c r="BR174" s="68"/>
      <c r="BS174" s="99" t="b">
        <f t="shared" si="17"/>
        <v>0</v>
      </c>
      <c r="BT174" s="119">
        <f t="shared" si="18"/>
        <v>0</v>
      </c>
      <c r="BU174" s="73" t="str">
        <f t="shared" si="19"/>
        <v>RIESGO ACEPTABLE</v>
      </c>
      <c r="BV174" s="97" t="b">
        <f t="shared" si="20"/>
        <v>0</v>
      </c>
      <c r="BW174" s="95"/>
      <c r="BX174" s="158"/>
      <c r="BY174" s="156"/>
      <c r="BZ174" s="156"/>
      <c r="CA174" s="156"/>
      <c r="CB174" s="156"/>
      <c r="CC174" s="156"/>
      <c r="CD174" s="156"/>
      <c r="CE174" s="156"/>
      <c r="CF174" s="159"/>
      <c r="CG174" s="169"/>
      <c r="CH174" s="163"/>
      <c r="CI174" s="163"/>
      <c r="CJ174" s="163"/>
      <c r="CK174" s="163"/>
      <c r="CL174" s="164"/>
      <c r="CM174" s="163"/>
      <c r="CN174" s="163"/>
      <c r="CO174" s="163"/>
      <c r="CP174" s="170"/>
      <c r="CQ174" s="169"/>
      <c r="CR174" s="208"/>
      <c r="CS174" s="180"/>
      <c r="CT174" s="74"/>
      <c r="CU174" s="194"/>
      <c r="CV174" s="74"/>
      <c r="CW174" s="103"/>
      <c r="CX174" s="49"/>
      <c r="CY174" s="49"/>
    </row>
    <row r="175" spans="1:103" ht="16.5" thickBot="1" x14ac:dyDescent="0.3">
      <c r="A175" s="49"/>
      <c r="B175" s="186">
        <v>163</v>
      </c>
      <c r="C175" s="69" t="s">
        <v>505</v>
      </c>
      <c r="D175" s="70" t="s">
        <v>506</v>
      </c>
      <c r="E175" s="81" t="s">
        <v>122</v>
      </c>
      <c r="F175" s="80"/>
      <c r="G175" s="68"/>
      <c r="H175" s="81"/>
      <c r="I175" s="87"/>
      <c r="J175" s="71"/>
      <c r="K175" s="71"/>
      <c r="L175" s="71"/>
      <c r="M175" s="71"/>
      <c r="N175" s="88"/>
      <c r="O175" s="87"/>
      <c r="P175" s="71"/>
      <c r="Q175" s="71"/>
      <c r="R175" s="88"/>
      <c r="S175" s="125"/>
      <c r="T175" s="126"/>
      <c r="U175" s="126"/>
      <c r="V175" s="126"/>
      <c r="W175" s="126"/>
      <c r="X175" s="126"/>
      <c r="Y175" s="128"/>
      <c r="Z175" s="136"/>
      <c r="AA175" s="128"/>
      <c r="AB175" s="138"/>
      <c r="AC175" s="127"/>
      <c r="AD175" s="127"/>
      <c r="AE175" s="127"/>
      <c r="AF175" s="127"/>
      <c r="AG175" s="139"/>
      <c r="AH175" s="143"/>
      <c r="AI175" s="67"/>
      <c r="AJ175" s="67"/>
      <c r="AK175" s="144"/>
      <c r="AL175" s="201"/>
      <c r="AM175" s="203"/>
      <c r="AN175" s="67"/>
      <c r="AO175" s="67"/>
      <c r="AP175" s="144"/>
      <c r="AQ175" s="143"/>
      <c r="AR175" s="67"/>
      <c r="AS175" s="67"/>
      <c r="AT175" s="67"/>
      <c r="AU175" s="67"/>
      <c r="AV175" s="67"/>
      <c r="AW175" s="67"/>
      <c r="AX175" s="144"/>
      <c r="AY175" s="138"/>
      <c r="AZ175" s="150"/>
      <c r="BA175" s="150"/>
      <c r="BB175" s="150"/>
      <c r="BC175" s="150"/>
      <c r="BD175" s="150"/>
      <c r="BE175" s="150"/>
      <c r="BF175" s="150"/>
      <c r="BG175" s="150"/>
      <c r="BH175" s="150"/>
      <c r="BI175" s="127"/>
      <c r="BJ175" s="127"/>
      <c r="BK175" s="139"/>
      <c r="BL175" s="102"/>
      <c r="BM175" s="99" t="b">
        <f t="shared" si="14"/>
        <v>0</v>
      </c>
      <c r="BN175" s="72"/>
      <c r="BO175" s="101" t="b">
        <f t="shared" si="15"/>
        <v>0</v>
      </c>
      <c r="BP175" s="68"/>
      <c r="BQ175" s="99" t="b">
        <f t="shared" si="16"/>
        <v>0</v>
      </c>
      <c r="BR175" s="68"/>
      <c r="BS175" s="99" t="b">
        <f t="shared" si="17"/>
        <v>0</v>
      </c>
      <c r="BT175" s="119">
        <f t="shared" si="18"/>
        <v>0</v>
      </c>
      <c r="BU175" s="73" t="str">
        <f t="shared" si="19"/>
        <v>RIESGO ACEPTABLE</v>
      </c>
      <c r="BV175" s="97" t="b">
        <f t="shared" si="20"/>
        <v>0</v>
      </c>
      <c r="BW175" s="95"/>
      <c r="BX175" s="158"/>
      <c r="BY175" s="156"/>
      <c r="BZ175" s="156"/>
      <c r="CA175" s="156"/>
      <c r="CB175" s="156"/>
      <c r="CC175" s="156"/>
      <c r="CD175" s="156"/>
      <c r="CE175" s="156"/>
      <c r="CF175" s="159"/>
      <c r="CG175" s="169"/>
      <c r="CH175" s="163"/>
      <c r="CI175" s="163"/>
      <c r="CJ175" s="163"/>
      <c r="CK175" s="163"/>
      <c r="CL175" s="164"/>
      <c r="CM175" s="163"/>
      <c r="CN175" s="163"/>
      <c r="CO175" s="163"/>
      <c r="CP175" s="170"/>
      <c r="CQ175" s="169"/>
      <c r="CR175" s="208"/>
      <c r="CS175" s="180"/>
      <c r="CT175" s="74"/>
      <c r="CU175" s="194"/>
      <c r="CV175" s="74"/>
      <c r="CW175" s="103"/>
      <c r="CX175" s="49"/>
      <c r="CY175" s="49"/>
    </row>
    <row r="176" spans="1:103" ht="16.5" thickBot="1" x14ac:dyDescent="0.3">
      <c r="A176" s="49"/>
      <c r="B176" s="186">
        <v>164</v>
      </c>
      <c r="C176" s="69" t="s">
        <v>507</v>
      </c>
      <c r="D176" s="70" t="s">
        <v>508</v>
      </c>
      <c r="E176" s="81" t="s">
        <v>122</v>
      </c>
      <c r="F176" s="80"/>
      <c r="G176" s="68"/>
      <c r="H176" s="81"/>
      <c r="I176" s="87"/>
      <c r="J176" s="71"/>
      <c r="K176" s="71"/>
      <c r="L176" s="71"/>
      <c r="M176" s="71"/>
      <c r="N176" s="88"/>
      <c r="O176" s="87"/>
      <c r="P176" s="71"/>
      <c r="Q176" s="71"/>
      <c r="R176" s="88"/>
      <c r="S176" s="125"/>
      <c r="T176" s="126"/>
      <c r="U176" s="126"/>
      <c r="V176" s="126"/>
      <c r="W176" s="126"/>
      <c r="X176" s="126"/>
      <c r="Y176" s="128"/>
      <c r="Z176" s="136"/>
      <c r="AA176" s="128"/>
      <c r="AB176" s="138"/>
      <c r="AC176" s="127"/>
      <c r="AD176" s="127"/>
      <c r="AE176" s="127"/>
      <c r="AF176" s="127"/>
      <c r="AG176" s="139"/>
      <c r="AH176" s="143"/>
      <c r="AI176" s="67"/>
      <c r="AJ176" s="67"/>
      <c r="AK176" s="144"/>
      <c r="AL176" s="201"/>
      <c r="AM176" s="203"/>
      <c r="AN176" s="67"/>
      <c r="AO176" s="67"/>
      <c r="AP176" s="144"/>
      <c r="AQ176" s="143"/>
      <c r="AR176" s="67"/>
      <c r="AS176" s="67"/>
      <c r="AT176" s="67"/>
      <c r="AU176" s="67"/>
      <c r="AV176" s="67"/>
      <c r="AW176" s="67"/>
      <c r="AX176" s="144"/>
      <c r="AY176" s="138"/>
      <c r="AZ176" s="150"/>
      <c r="BA176" s="150"/>
      <c r="BB176" s="150"/>
      <c r="BC176" s="150"/>
      <c r="BD176" s="150"/>
      <c r="BE176" s="150"/>
      <c r="BF176" s="150"/>
      <c r="BG176" s="150"/>
      <c r="BH176" s="150"/>
      <c r="BI176" s="127"/>
      <c r="BJ176" s="127"/>
      <c r="BK176" s="139"/>
      <c r="BL176" s="102"/>
      <c r="BM176" s="99" t="b">
        <f t="shared" si="14"/>
        <v>0</v>
      </c>
      <c r="BN176" s="72"/>
      <c r="BO176" s="101" t="b">
        <f t="shared" si="15"/>
        <v>0</v>
      </c>
      <c r="BP176" s="68"/>
      <c r="BQ176" s="99" t="b">
        <f t="shared" si="16"/>
        <v>0</v>
      </c>
      <c r="BR176" s="68"/>
      <c r="BS176" s="99" t="b">
        <f t="shared" si="17"/>
        <v>0</v>
      </c>
      <c r="BT176" s="119">
        <f t="shared" si="18"/>
        <v>0</v>
      </c>
      <c r="BU176" s="73" t="str">
        <f t="shared" si="19"/>
        <v>RIESGO ACEPTABLE</v>
      </c>
      <c r="BV176" s="97" t="b">
        <f t="shared" si="20"/>
        <v>0</v>
      </c>
      <c r="BW176" s="95"/>
      <c r="BX176" s="158"/>
      <c r="BY176" s="156"/>
      <c r="BZ176" s="156"/>
      <c r="CA176" s="156"/>
      <c r="CB176" s="156"/>
      <c r="CC176" s="156"/>
      <c r="CD176" s="156"/>
      <c r="CE176" s="156"/>
      <c r="CF176" s="159"/>
      <c r="CG176" s="169"/>
      <c r="CH176" s="163"/>
      <c r="CI176" s="163"/>
      <c r="CJ176" s="163"/>
      <c r="CK176" s="163"/>
      <c r="CL176" s="164"/>
      <c r="CM176" s="163"/>
      <c r="CN176" s="163"/>
      <c r="CO176" s="163"/>
      <c r="CP176" s="170"/>
      <c r="CQ176" s="169"/>
      <c r="CR176" s="208"/>
      <c r="CS176" s="180"/>
      <c r="CT176" s="74"/>
      <c r="CU176" s="194"/>
      <c r="CV176" s="74"/>
      <c r="CW176" s="103"/>
      <c r="CX176" s="49"/>
      <c r="CY176" s="49"/>
    </row>
    <row r="177" spans="1:103" ht="16.5" thickBot="1" x14ac:dyDescent="0.3">
      <c r="A177" s="49"/>
      <c r="B177" s="186">
        <v>165</v>
      </c>
      <c r="C177" s="69" t="s">
        <v>509</v>
      </c>
      <c r="D177" s="70" t="s">
        <v>510</v>
      </c>
      <c r="E177" s="81" t="s">
        <v>122</v>
      </c>
      <c r="F177" s="80"/>
      <c r="G177" s="68"/>
      <c r="H177" s="81"/>
      <c r="I177" s="87"/>
      <c r="J177" s="71"/>
      <c r="K177" s="71"/>
      <c r="L177" s="71"/>
      <c r="M177" s="71"/>
      <c r="N177" s="88"/>
      <c r="O177" s="87"/>
      <c r="P177" s="71"/>
      <c r="Q177" s="71"/>
      <c r="R177" s="88"/>
      <c r="S177" s="125"/>
      <c r="T177" s="126"/>
      <c r="U177" s="126"/>
      <c r="V177" s="126"/>
      <c r="W177" s="126"/>
      <c r="X177" s="126"/>
      <c r="Y177" s="128"/>
      <c r="Z177" s="136"/>
      <c r="AA177" s="128"/>
      <c r="AB177" s="138"/>
      <c r="AC177" s="127"/>
      <c r="AD177" s="127"/>
      <c r="AE177" s="127"/>
      <c r="AF177" s="127"/>
      <c r="AG177" s="139"/>
      <c r="AH177" s="143"/>
      <c r="AI177" s="67"/>
      <c r="AJ177" s="67"/>
      <c r="AK177" s="144"/>
      <c r="AL177" s="201"/>
      <c r="AM177" s="203"/>
      <c r="AN177" s="67"/>
      <c r="AO177" s="67"/>
      <c r="AP177" s="144"/>
      <c r="AQ177" s="143"/>
      <c r="AR177" s="67"/>
      <c r="AS177" s="67"/>
      <c r="AT177" s="67"/>
      <c r="AU177" s="67"/>
      <c r="AV177" s="67"/>
      <c r="AW177" s="67"/>
      <c r="AX177" s="144"/>
      <c r="AY177" s="138"/>
      <c r="AZ177" s="150"/>
      <c r="BA177" s="150"/>
      <c r="BB177" s="150"/>
      <c r="BC177" s="150"/>
      <c r="BD177" s="150"/>
      <c r="BE177" s="150"/>
      <c r="BF177" s="150"/>
      <c r="BG177" s="150"/>
      <c r="BH177" s="150"/>
      <c r="BI177" s="127"/>
      <c r="BJ177" s="127"/>
      <c r="BK177" s="139"/>
      <c r="BL177" s="102"/>
      <c r="BM177" s="99" t="b">
        <f t="shared" si="14"/>
        <v>0</v>
      </c>
      <c r="BN177" s="72"/>
      <c r="BO177" s="101" t="b">
        <f t="shared" si="15"/>
        <v>0</v>
      </c>
      <c r="BP177" s="68"/>
      <c r="BQ177" s="99" t="b">
        <f t="shared" si="16"/>
        <v>0</v>
      </c>
      <c r="BR177" s="68"/>
      <c r="BS177" s="99" t="b">
        <f t="shared" si="17"/>
        <v>0</v>
      </c>
      <c r="BT177" s="119">
        <f t="shared" si="18"/>
        <v>0</v>
      </c>
      <c r="BU177" s="73" t="str">
        <f t="shared" si="19"/>
        <v>RIESGO ACEPTABLE</v>
      </c>
      <c r="BV177" s="97" t="b">
        <f t="shared" si="20"/>
        <v>0</v>
      </c>
      <c r="BW177" s="95"/>
      <c r="BX177" s="158"/>
      <c r="BY177" s="156"/>
      <c r="BZ177" s="156"/>
      <c r="CA177" s="156"/>
      <c r="CB177" s="156"/>
      <c r="CC177" s="156"/>
      <c r="CD177" s="156"/>
      <c r="CE177" s="156"/>
      <c r="CF177" s="159"/>
      <c r="CG177" s="169"/>
      <c r="CH177" s="163"/>
      <c r="CI177" s="163"/>
      <c r="CJ177" s="163"/>
      <c r="CK177" s="163"/>
      <c r="CL177" s="164"/>
      <c r="CM177" s="163"/>
      <c r="CN177" s="163"/>
      <c r="CO177" s="163"/>
      <c r="CP177" s="170"/>
      <c r="CQ177" s="169"/>
      <c r="CR177" s="208"/>
      <c r="CS177" s="180"/>
      <c r="CT177" s="74"/>
      <c r="CU177" s="194"/>
      <c r="CV177" s="74"/>
      <c r="CW177" s="103"/>
      <c r="CX177" s="49"/>
      <c r="CY177" s="49"/>
    </row>
    <row r="178" spans="1:103" ht="16.5" thickBot="1" x14ac:dyDescent="0.3">
      <c r="A178" s="49"/>
      <c r="B178" s="186">
        <v>166</v>
      </c>
      <c r="C178" s="69" t="s">
        <v>337</v>
      </c>
      <c r="D178" s="70" t="s">
        <v>338</v>
      </c>
      <c r="E178" s="81" t="s">
        <v>122</v>
      </c>
      <c r="F178" s="80"/>
      <c r="G178" s="68"/>
      <c r="H178" s="81"/>
      <c r="I178" s="87"/>
      <c r="J178" s="71"/>
      <c r="K178" s="71"/>
      <c r="L178" s="71"/>
      <c r="M178" s="71"/>
      <c r="N178" s="88"/>
      <c r="O178" s="87"/>
      <c r="P178" s="71"/>
      <c r="Q178" s="71"/>
      <c r="R178" s="88"/>
      <c r="S178" s="125"/>
      <c r="T178" s="126"/>
      <c r="U178" s="126"/>
      <c r="V178" s="126"/>
      <c r="W178" s="126"/>
      <c r="X178" s="126"/>
      <c r="Y178" s="128"/>
      <c r="Z178" s="136"/>
      <c r="AA178" s="128"/>
      <c r="AB178" s="138"/>
      <c r="AC178" s="127"/>
      <c r="AD178" s="127"/>
      <c r="AE178" s="127"/>
      <c r="AF178" s="127"/>
      <c r="AG178" s="139"/>
      <c r="AH178" s="143"/>
      <c r="AI178" s="67"/>
      <c r="AJ178" s="67"/>
      <c r="AK178" s="144"/>
      <c r="AL178" s="201"/>
      <c r="AM178" s="203"/>
      <c r="AN178" s="67"/>
      <c r="AO178" s="67"/>
      <c r="AP178" s="144"/>
      <c r="AQ178" s="143"/>
      <c r="AR178" s="67"/>
      <c r="AS178" s="67"/>
      <c r="AT178" s="67"/>
      <c r="AU178" s="67"/>
      <c r="AV178" s="67"/>
      <c r="AW178" s="67"/>
      <c r="AX178" s="144"/>
      <c r="AY178" s="138"/>
      <c r="AZ178" s="150"/>
      <c r="BA178" s="150"/>
      <c r="BB178" s="150"/>
      <c r="BC178" s="150"/>
      <c r="BD178" s="150"/>
      <c r="BE178" s="150"/>
      <c r="BF178" s="150"/>
      <c r="BG178" s="150"/>
      <c r="BH178" s="150"/>
      <c r="BI178" s="127"/>
      <c r="BJ178" s="127"/>
      <c r="BK178" s="139"/>
      <c r="BL178" s="102"/>
      <c r="BM178" s="99" t="b">
        <f t="shared" si="14"/>
        <v>0</v>
      </c>
      <c r="BN178" s="72"/>
      <c r="BO178" s="101" t="b">
        <f t="shared" si="15"/>
        <v>0</v>
      </c>
      <c r="BP178" s="68"/>
      <c r="BQ178" s="99" t="b">
        <f t="shared" si="16"/>
        <v>0</v>
      </c>
      <c r="BR178" s="68"/>
      <c r="BS178" s="99" t="b">
        <f t="shared" si="17"/>
        <v>0</v>
      </c>
      <c r="BT178" s="119">
        <f t="shared" si="18"/>
        <v>0</v>
      </c>
      <c r="BU178" s="73" t="str">
        <f t="shared" si="19"/>
        <v>RIESGO ACEPTABLE</v>
      </c>
      <c r="BV178" s="97" t="b">
        <f t="shared" si="20"/>
        <v>0</v>
      </c>
      <c r="BW178" s="95"/>
      <c r="BX178" s="158"/>
      <c r="BY178" s="156"/>
      <c r="BZ178" s="156"/>
      <c r="CA178" s="156"/>
      <c r="CB178" s="156"/>
      <c r="CC178" s="156"/>
      <c r="CD178" s="156"/>
      <c r="CE178" s="156"/>
      <c r="CF178" s="159"/>
      <c r="CG178" s="169"/>
      <c r="CH178" s="163"/>
      <c r="CI178" s="163"/>
      <c r="CJ178" s="163"/>
      <c r="CK178" s="163"/>
      <c r="CL178" s="164"/>
      <c r="CM178" s="163"/>
      <c r="CN178" s="163"/>
      <c r="CO178" s="163"/>
      <c r="CP178" s="170"/>
      <c r="CQ178" s="169"/>
      <c r="CR178" s="208"/>
      <c r="CS178" s="180"/>
      <c r="CT178" s="74"/>
      <c r="CU178" s="194"/>
      <c r="CV178" s="74"/>
      <c r="CW178" s="103"/>
      <c r="CX178" s="49"/>
      <c r="CY178" s="49"/>
    </row>
    <row r="179" spans="1:103" ht="16.5" thickBot="1" x14ac:dyDescent="0.3">
      <c r="A179" s="49"/>
      <c r="B179" s="186">
        <v>167</v>
      </c>
      <c r="C179" s="69" t="s">
        <v>511</v>
      </c>
      <c r="D179" s="70" t="s">
        <v>512</v>
      </c>
      <c r="E179" s="81" t="s">
        <v>122</v>
      </c>
      <c r="F179" s="80"/>
      <c r="G179" s="68"/>
      <c r="H179" s="81"/>
      <c r="I179" s="87"/>
      <c r="J179" s="71"/>
      <c r="K179" s="71"/>
      <c r="L179" s="71"/>
      <c r="M179" s="71"/>
      <c r="N179" s="88"/>
      <c r="O179" s="87"/>
      <c r="P179" s="71"/>
      <c r="Q179" s="71"/>
      <c r="R179" s="88"/>
      <c r="S179" s="125"/>
      <c r="T179" s="126"/>
      <c r="U179" s="126"/>
      <c r="V179" s="126"/>
      <c r="W179" s="126"/>
      <c r="X179" s="126"/>
      <c r="Y179" s="128"/>
      <c r="Z179" s="136"/>
      <c r="AA179" s="128"/>
      <c r="AB179" s="138"/>
      <c r="AC179" s="127"/>
      <c r="AD179" s="127"/>
      <c r="AE179" s="127"/>
      <c r="AF179" s="127"/>
      <c r="AG179" s="139"/>
      <c r="AH179" s="143"/>
      <c r="AI179" s="67"/>
      <c r="AJ179" s="67"/>
      <c r="AK179" s="144"/>
      <c r="AL179" s="201"/>
      <c r="AM179" s="203"/>
      <c r="AN179" s="67"/>
      <c r="AO179" s="67"/>
      <c r="AP179" s="144"/>
      <c r="AQ179" s="143"/>
      <c r="AR179" s="67"/>
      <c r="AS179" s="67"/>
      <c r="AT179" s="67"/>
      <c r="AU179" s="67"/>
      <c r="AV179" s="67"/>
      <c r="AW179" s="67"/>
      <c r="AX179" s="144"/>
      <c r="AY179" s="138"/>
      <c r="AZ179" s="150"/>
      <c r="BA179" s="150"/>
      <c r="BB179" s="150"/>
      <c r="BC179" s="150"/>
      <c r="BD179" s="150"/>
      <c r="BE179" s="150"/>
      <c r="BF179" s="150"/>
      <c r="BG179" s="150"/>
      <c r="BH179" s="150"/>
      <c r="BI179" s="127"/>
      <c r="BJ179" s="127"/>
      <c r="BK179" s="139"/>
      <c r="BL179" s="102"/>
      <c r="BM179" s="99" t="b">
        <f t="shared" si="14"/>
        <v>0</v>
      </c>
      <c r="BN179" s="72"/>
      <c r="BO179" s="101" t="b">
        <f t="shared" si="15"/>
        <v>0</v>
      </c>
      <c r="BP179" s="68"/>
      <c r="BQ179" s="99" t="b">
        <f t="shared" si="16"/>
        <v>0</v>
      </c>
      <c r="BR179" s="68"/>
      <c r="BS179" s="99" t="b">
        <f t="shared" si="17"/>
        <v>0</v>
      </c>
      <c r="BT179" s="119">
        <f t="shared" si="18"/>
        <v>0</v>
      </c>
      <c r="BU179" s="73" t="str">
        <f t="shared" si="19"/>
        <v>RIESGO ACEPTABLE</v>
      </c>
      <c r="BV179" s="97" t="b">
        <f t="shared" si="20"/>
        <v>0</v>
      </c>
      <c r="BW179" s="95"/>
      <c r="BX179" s="158"/>
      <c r="BY179" s="156"/>
      <c r="BZ179" s="156"/>
      <c r="CA179" s="156"/>
      <c r="CB179" s="156"/>
      <c r="CC179" s="156"/>
      <c r="CD179" s="156"/>
      <c r="CE179" s="156"/>
      <c r="CF179" s="159"/>
      <c r="CG179" s="169"/>
      <c r="CH179" s="163"/>
      <c r="CI179" s="163"/>
      <c r="CJ179" s="163"/>
      <c r="CK179" s="163"/>
      <c r="CL179" s="164"/>
      <c r="CM179" s="163"/>
      <c r="CN179" s="163"/>
      <c r="CO179" s="163"/>
      <c r="CP179" s="170"/>
      <c r="CQ179" s="169"/>
      <c r="CR179" s="208"/>
      <c r="CS179" s="180"/>
      <c r="CT179" s="74"/>
      <c r="CU179" s="194"/>
      <c r="CV179" s="74"/>
      <c r="CW179" s="103"/>
      <c r="CX179" s="49"/>
      <c r="CY179" s="49"/>
    </row>
    <row r="180" spans="1:103" ht="16.5" thickBot="1" x14ac:dyDescent="0.3">
      <c r="A180" s="49"/>
      <c r="B180" s="186">
        <v>168</v>
      </c>
      <c r="C180" s="69" t="s">
        <v>513</v>
      </c>
      <c r="D180" s="70" t="s">
        <v>512</v>
      </c>
      <c r="E180" s="81" t="s">
        <v>122</v>
      </c>
      <c r="F180" s="80"/>
      <c r="G180" s="68"/>
      <c r="H180" s="81"/>
      <c r="I180" s="87"/>
      <c r="J180" s="71"/>
      <c r="K180" s="71"/>
      <c r="L180" s="71"/>
      <c r="M180" s="71"/>
      <c r="N180" s="88"/>
      <c r="O180" s="87"/>
      <c r="P180" s="71"/>
      <c r="Q180" s="71"/>
      <c r="R180" s="88"/>
      <c r="S180" s="125"/>
      <c r="T180" s="126"/>
      <c r="U180" s="126"/>
      <c r="V180" s="126"/>
      <c r="W180" s="126"/>
      <c r="X180" s="126"/>
      <c r="Y180" s="128"/>
      <c r="Z180" s="136"/>
      <c r="AA180" s="128"/>
      <c r="AB180" s="138"/>
      <c r="AC180" s="127"/>
      <c r="AD180" s="127"/>
      <c r="AE180" s="127"/>
      <c r="AF180" s="127"/>
      <c r="AG180" s="139"/>
      <c r="AH180" s="143"/>
      <c r="AI180" s="67"/>
      <c r="AJ180" s="67"/>
      <c r="AK180" s="144"/>
      <c r="AL180" s="201"/>
      <c r="AM180" s="203"/>
      <c r="AN180" s="67"/>
      <c r="AO180" s="67"/>
      <c r="AP180" s="144"/>
      <c r="AQ180" s="143"/>
      <c r="AR180" s="67"/>
      <c r="AS180" s="67"/>
      <c r="AT180" s="67"/>
      <c r="AU180" s="67"/>
      <c r="AV180" s="67"/>
      <c r="AW180" s="67"/>
      <c r="AX180" s="144"/>
      <c r="AY180" s="138"/>
      <c r="AZ180" s="150"/>
      <c r="BA180" s="150"/>
      <c r="BB180" s="150"/>
      <c r="BC180" s="150"/>
      <c r="BD180" s="150"/>
      <c r="BE180" s="150"/>
      <c r="BF180" s="150"/>
      <c r="BG180" s="150"/>
      <c r="BH180" s="150"/>
      <c r="BI180" s="127"/>
      <c r="BJ180" s="127"/>
      <c r="BK180" s="139"/>
      <c r="BL180" s="102"/>
      <c r="BM180" s="99" t="b">
        <f t="shared" si="14"/>
        <v>0</v>
      </c>
      <c r="BN180" s="72"/>
      <c r="BO180" s="101" t="b">
        <f t="shared" si="15"/>
        <v>0</v>
      </c>
      <c r="BP180" s="68"/>
      <c r="BQ180" s="99" t="b">
        <f t="shared" si="16"/>
        <v>0</v>
      </c>
      <c r="BR180" s="68"/>
      <c r="BS180" s="99" t="b">
        <f t="shared" si="17"/>
        <v>0</v>
      </c>
      <c r="BT180" s="119">
        <f t="shared" si="18"/>
        <v>0</v>
      </c>
      <c r="BU180" s="73" t="str">
        <f t="shared" si="19"/>
        <v>RIESGO ACEPTABLE</v>
      </c>
      <c r="BV180" s="97" t="b">
        <f t="shared" si="20"/>
        <v>0</v>
      </c>
      <c r="BW180" s="95"/>
      <c r="BX180" s="158"/>
      <c r="BY180" s="156"/>
      <c r="BZ180" s="156"/>
      <c r="CA180" s="156"/>
      <c r="CB180" s="156"/>
      <c r="CC180" s="156"/>
      <c r="CD180" s="156"/>
      <c r="CE180" s="156"/>
      <c r="CF180" s="159"/>
      <c r="CG180" s="169"/>
      <c r="CH180" s="163"/>
      <c r="CI180" s="163"/>
      <c r="CJ180" s="163"/>
      <c r="CK180" s="163"/>
      <c r="CL180" s="164"/>
      <c r="CM180" s="163"/>
      <c r="CN180" s="163"/>
      <c r="CO180" s="163"/>
      <c r="CP180" s="170"/>
      <c r="CQ180" s="169"/>
      <c r="CR180" s="208"/>
      <c r="CS180" s="180"/>
      <c r="CT180" s="74"/>
      <c r="CU180" s="194"/>
      <c r="CV180" s="74"/>
      <c r="CW180" s="103"/>
      <c r="CX180" s="49"/>
      <c r="CY180" s="49"/>
    </row>
    <row r="181" spans="1:103" ht="16.5" thickBot="1" x14ac:dyDescent="0.3">
      <c r="A181" s="49"/>
      <c r="B181" s="186">
        <v>169</v>
      </c>
      <c r="C181" s="69" t="s">
        <v>514</v>
      </c>
      <c r="D181" s="70" t="s">
        <v>515</v>
      </c>
      <c r="E181" s="81" t="s">
        <v>122</v>
      </c>
      <c r="F181" s="80"/>
      <c r="G181" s="68"/>
      <c r="H181" s="81"/>
      <c r="I181" s="87"/>
      <c r="J181" s="71"/>
      <c r="K181" s="71"/>
      <c r="L181" s="71"/>
      <c r="M181" s="71"/>
      <c r="N181" s="88"/>
      <c r="O181" s="87"/>
      <c r="P181" s="71"/>
      <c r="Q181" s="71"/>
      <c r="R181" s="88"/>
      <c r="S181" s="125"/>
      <c r="T181" s="126"/>
      <c r="U181" s="126"/>
      <c r="V181" s="126"/>
      <c r="W181" s="126"/>
      <c r="X181" s="126"/>
      <c r="Y181" s="128"/>
      <c r="Z181" s="136"/>
      <c r="AA181" s="128"/>
      <c r="AB181" s="138"/>
      <c r="AC181" s="127"/>
      <c r="AD181" s="127"/>
      <c r="AE181" s="127"/>
      <c r="AF181" s="127"/>
      <c r="AG181" s="139"/>
      <c r="AH181" s="143"/>
      <c r="AI181" s="67"/>
      <c r="AJ181" s="67"/>
      <c r="AK181" s="144"/>
      <c r="AL181" s="201"/>
      <c r="AM181" s="203"/>
      <c r="AN181" s="67"/>
      <c r="AO181" s="67"/>
      <c r="AP181" s="144"/>
      <c r="AQ181" s="143"/>
      <c r="AR181" s="67"/>
      <c r="AS181" s="67"/>
      <c r="AT181" s="67"/>
      <c r="AU181" s="67"/>
      <c r="AV181" s="67"/>
      <c r="AW181" s="67"/>
      <c r="AX181" s="144"/>
      <c r="AY181" s="138"/>
      <c r="AZ181" s="150"/>
      <c r="BA181" s="150"/>
      <c r="BB181" s="150"/>
      <c r="BC181" s="150"/>
      <c r="BD181" s="150"/>
      <c r="BE181" s="150"/>
      <c r="BF181" s="150"/>
      <c r="BG181" s="150"/>
      <c r="BH181" s="150"/>
      <c r="BI181" s="127"/>
      <c r="BJ181" s="127"/>
      <c r="BK181" s="139"/>
      <c r="BL181" s="102"/>
      <c r="BM181" s="99" t="b">
        <f t="shared" si="14"/>
        <v>0</v>
      </c>
      <c r="BN181" s="72"/>
      <c r="BO181" s="101" t="b">
        <f t="shared" si="15"/>
        <v>0</v>
      </c>
      <c r="BP181" s="68"/>
      <c r="BQ181" s="99" t="b">
        <f t="shared" si="16"/>
        <v>0</v>
      </c>
      <c r="BR181" s="68"/>
      <c r="BS181" s="99" t="b">
        <f t="shared" si="17"/>
        <v>0</v>
      </c>
      <c r="BT181" s="119">
        <f t="shared" si="18"/>
        <v>0</v>
      </c>
      <c r="BU181" s="73" t="str">
        <f t="shared" si="19"/>
        <v>RIESGO ACEPTABLE</v>
      </c>
      <c r="BV181" s="97" t="b">
        <f t="shared" si="20"/>
        <v>0</v>
      </c>
      <c r="BW181" s="95"/>
      <c r="BX181" s="158"/>
      <c r="BY181" s="156"/>
      <c r="BZ181" s="156"/>
      <c r="CA181" s="156"/>
      <c r="CB181" s="156"/>
      <c r="CC181" s="156"/>
      <c r="CD181" s="156"/>
      <c r="CE181" s="156"/>
      <c r="CF181" s="159"/>
      <c r="CG181" s="169"/>
      <c r="CH181" s="163"/>
      <c r="CI181" s="163"/>
      <c r="CJ181" s="163"/>
      <c r="CK181" s="163"/>
      <c r="CL181" s="164"/>
      <c r="CM181" s="163"/>
      <c r="CN181" s="163"/>
      <c r="CO181" s="163"/>
      <c r="CP181" s="170"/>
      <c r="CQ181" s="169"/>
      <c r="CR181" s="208"/>
      <c r="CS181" s="180"/>
      <c r="CT181" s="74"/>
      <c r="CU181" s="194"/>
      <c r="CV181" s="74"/>
      <c r="CW181" s="103"/>
      <c r="CX181" s="49"/>
      <c r="CY181" s="49"/>
    </row>
    <row r="182" spans="1:103" ht="16.5" thickBot="1" x14ac:dyDescent="0.3">
      <c r="A182" s="49"/>
      <c r="B182" s="186">
        <v>170</v>
      </c>
      <c r="C182" s="69" t="s">
        <v>514</v>
      </c>
      <c r="D182" s="70" t="s">
        <v>515</v>
      </c>
      <c r="E182" s="81" t="s">
        <v>122</v>
      </c>
      <c r="F182" s="80"/>
      <c r="G182" s="68"/>
      <c r="H182" s="81"/>
      <c r="I182" s="87"/>
      <c r="J182" s="71"/>
      <c r="K182" s="71"/>
      <c r="L182" s="71"/>
      <c r="M182" s="71"/>
      <c r="N182" s="88"/>
      <c r="O182" s="87"/>
      <c r="P182" s="71"/>
      <c r="Q182" s="71"/>
      <c r="R182" s="88"/>
      <c r="S182" s="125"/>
      <c r="T182" s="126"/>
      <c r="U182" s="126"/>
      <c r="V182" s="126"/>
      <c r="W182" s="126"/>
      <c r="X182" s="126"/>
      <c r="Y182" s="128"/>
      <c r="Z182" s="136"/>
      <c r="AA182" s="128"/>
      <c r="AB182" s="138"/>
      <c r="AC182" s="127"/>
      <c r="AD182" s="127"/>
      <c r="AE182" s="127"/>
      <c r="AF182" s="127"/>
      <c r="AG182" s="139"/>
      <c r="AH182" s="143"/>
      <c r="AI182" s="67"/>
      <c r="AJ182" s="67"/>
      <c r="AK182" s="144"/>
      <c r="AL182" s="201"/>
      <c r="AM182" s="203"/>
      <c r="AN182" s="67"/>
      <c r="AO182" s="67"/>
      <c r="AP182" s="144"/>
      <c r="AQ182" s="143"/>
      <c r="AR182" s="67"/>
      <c r="AS182" s="67"/>
      <c r="AT182" s="67"/>
      <c r="AU182" s="67"/>
      <c r="AV182" s="67"/>
      <c r="AW182" s="67"/>
      <c r="AX182" s="144"/>
      <c r="AY182" s="138"/>
      <c r="AZ182" s="150"/>
      <c r="BA182" s="150"/>
      <c r="BB182" s="150"/>
      <c r="BC182" s="150"/>
      <c r="BD182" s="150"/>
      <c r="BE182" s="150"/>
      <c r="BF182" s="150"/>
      <c r="BG182" s="150"/>
      <c r="BH182" s="150"/>
      <c r="BI182" s="127"/>
      <c r="BJ182" s="127"/>
      <c r="BK182" s="139"/>
      <c r="BL182" s="102"/>
      <c r="BM182" s="99" t="b">
        <f t="shared" si="14"/>
        <v>0</v>
      </c>
      <c r="BN182" s="72"/>
      <c r="BO182" s="101" t="b">
        <f t="shared" si="15"/>
        <v>0</v>
      </c>
      <c r="BP182" s="68"/>
      <c r="BQ182" s="99" t="b">
        <f t="shared" si="16"/>
        <v>0</v>
      </c>
      <c r="BR182" s="68"/>
      <c r="BS182" s="99" t="b">
        <f t="shared" si="17"/>
        <v>0</v>
      </c>
      <c r="BT182" s="119">
        <f t="shared" si="18"/>
        <v>0</v>
      </c>
      <c r="BU182" s="73" t="str">
        <f t="shared" si="19"/>
        <v>RIESGO ACEPTABLE</v>
      </c>
      <c r="BV182" s="97" t="b">
        <f t="shared" si="20"/>
        <v>0</v>
      </c>
      <c r="BW182" s="95"/>
      <c r="BX182" s="158"/>
      <c r="BY182" s="156"/>
      <c r="BZ182" s="156"/>
      <c r="CA182" s="156"/>
      <c r="CB182" s="156"/>
      <c r="CC182" s="156"/>
      <c r="CD182" s="156"/>
      <c r="CE182" s="156"/>
      <c r="CF182" s="159"/>
      <c r="CG182" s="169"/>
      <c r="CH182" s="163"/>
      <c r="CI182" s="163"/>
      <c r="CJ182" s="163"/>
      <c r="CK182" s="163"/>
      <c r="CL182" s="164"/>
      <c r="CM182" s="163"/>
      <c r="CN182" s="163"/>
      <c r="CO182" s="163"/>
      <c r="CP182" s="170"/>
      <c r="CQ182" s="169"/>
      <c r="CR182" s="208"/>
      <c r="CS182" s="180"/>
      <c r="CT182" s="74"/>
      <c r="CU182" s="194"/>
      <c r="CV182" s="74"/>
      <c r="CW182" s="103"/>
      <c r="CX182" s="49"/>
      <c r="CY182" s="49"/>
    </row>
    <row r="183" spans="1:103" ht="16.5" thickBot="1" x14ac:dyDescent="0.3">
      <c r="A183" s="49"/>
      <c r="B183" s="186">
        <v>171</v>
      </c>
      <c r="C183" s="69" t="s">
        <v>516</v>
      </c>
      <c r="D183" s="70" t="s">
        <v>517</v>
      </c>
      <c r="E183" s="81" t="s">
        <v>122</v>
      </c>
      <c r="F183" s="80"/>
      <c r="G183" s="68"/>
      <c r="H183" s="81"/>
      <c r="I183" s="87"/>
      <c r="J183" s="71"/>
      <c r="K183" s="71"/>
      <c r="L183" s="71"/>
      <c r="M183" s="71"/>
      <c r="N183" s="88"/>
      <c r="O183" s="87"/>
      <c r="P183" s="71"/>
      <c r="Q183" s="71"/>
      <c r="R183" s="88"/>
      <c r="S183" s="125"/>
      <c r="T183" s="126"/>
      <c r="U183" s="126"/>
      <c r="V183" s="126"/>
      <c r="W183" s="126"/>
      <c r="X183" s="126"/>
      <c r="Y183" s="128"/>
      <c r="Z183" s="136"/>
      <c r="AA183" s="128"/>
      <c r="AB183" s="138"/>
      <c r="AC183" s="127"/>
      <c r="AD183" s="127"/>
      <c r="AE183" s="127"/>
      <c r="AF183" s="127"/>
      <c r="AG183" s="139"/>
      <c r="AH183" s="143"/>
      <c r="AI183" s="67"/>
      <c r="AJ183" s="67"/>
      <c r="AK183" s="144"/>
      <c r="AL183" s="201"/>
      <c r="AM183" s="203"/>
      <c r="AN183" s="67"/>
      <c r="AO183" s="67"/>
      <c r="AP183" s="144"/>
      <c r="AQ183" s="143"/>
      <c r="AR183" s="67"/>
      <c r="AS183" s="67"/>
      <c r="AT183" s="67"/>
      <c r="AU183" s="67"/>
      <c r="AV183" s="67"/>
      <c r="AW183" s="67"/>
      <c r="AX183" s="144"/>
      <c r="AY183" s="138"/>
      <c r="AZ183" s="150"/>
      <c r="BA183" s="150"/>
      <c r="BB183" s="150"/>
      <c r="BC183" s="150"/>
      <c r="BD183" s="150"/>
      <c r="BE183" s="150"/>
      <c r="BF183" s="150"/>
      <c r="BG183" s="150"/>
      <c r="BH183" s="150"/>
      <c r="BI183" s="127"/>
      <c r="BJ183" s="127"/>
      <c r="BK183" s="139"/>
      <c r="BL183" s="102"/>
      <c r="BM183" s="99" t="b">
        <f t="shared" si="14"/>
        <v>0</v>
      </c>
      <c r="BN183" s="72"/>
      <c r="BO183" s="101" t="b">
        <f t="shared" si="15"/>
        <v>0</v>
      </c>
      <c r="BP183" s="68"/>
      <c r="BQ183" s="99" t="b">
        <f t="shared" si="16"/>
        <v>0</v>
      </c>
      <c r="BR183" s="68"/>
      <c r="BS183" s="99" t="b">
        <f t="shared" si="17"/>
        <v>0</v>
      </c>
      <c r="BT183" s="119">
        <f t="shared" si="18"/>
        <v>0</v>
      </c>
      <c r="BU183" s="73" t="str">
        <f t="shared" si="19"/>
        <v>RIESGO ACEPTABLE</v>
      </c>
      <c r="BV183" s="97" t="b">
        <f t="shared" si="20"/>
        <v>0</v>
      </c>
      <c r="BW183" s="95"/>
      <c r="BX183" s="158"/>
      <c r="BY183" s="156"/>
      <c r="BZ183" s="156"/>
      <c r="CA183" s="156"/>
      <c r="CB183" s="156"/>
      <c r="CC183" s="156"/>
      <c r="CD183" s="156"/>
      <c r="CE183" s="156"/>
      <c r="CF183" s="159"/>
      <c r="CG183" s="169"/>
      <c r="CH183" s="163"/>
      <c r="CI183" s="163"/>
      <c r="CJ183" s="163"/>
      <c r="CK183" s="163"/>
      <c r="CL183" s="164"/>
      <c r="CM183" s="163"/>
      <c r="CN183" s="163"/>
      <c r="CO183" s="163"/>
      <c r="CP183" s="170"/>
      <c r="CQ183" s="169"/>
      <c r="CR183" s="208"/>
      <c r="CS183" s="180"/>
      <c r="CT183" s="74"/>
      <c r="CU183" s="194"/>
      <c r="CV183" s="74"/>
      <c r="CW183" s="103"/>
      <c r="CX183" s="49"/>
      <c r="CY183" s="49"/>
    </row>
    <row r="184" spans="1:103" ht="16.5" thickBot="1" x14ac:dyDescent="0.3">
      <c r="A184" s="49"/>
      <c r="B184" s="186">
        <v>172</v>
      </c>
      <c r="C184" s="69" t="s">
        <v>518</v>
      </c>
      <c r="D184" s="70" t="s">
        <v>519</v>
      </c>
      <c r="E184" s="81" t="s">
        <v>122</v>
      </c>
      <c r="F184" s="80"/>
      <c r="G184" s="68"/>
      <c r="H184" s="81"/>
      <c r="I184" s="87"/>
      <c r="J184" s="71"/>
      <c r="K184" s="71"/>
      <c r="L184" s="71"/>
      <c r="M184" s="71"/>
      <c r="N184" s="88"/>
      <c r="O184" s="87"/>
      <c r="P184" s="71"/>
      <c r="Q184" s="71"/>
      <c r="R184" s="88"/>
      <c r="S184" s="125"/>
      <c r="T184" s="126"/>
      <c r="U184" s="126"/>
      <c r="V184" s="126"/>
      <c r="W184" s="126"/>
      <c r="X184" s="126"/>
      <c r="Y184" s="128"/>
      <c r="Z184" s="136"/>
      <c r="AA184" s="128"/>
      <c r="AB184" s="138"/>
      <c r="AC184" s="127"/>
      <c r="AD184" s="127"/>
      <c r="AE184" s="127"/>
      <c r="AF184" s="127"/>
      <c r="AG184" s="139"/>
      <c r="AH184" s="143"/>
      <c r="AI184" s="67"/>
      <c r="AJ184" s="67"/>
      <c r="AK184" s="144"/>
      <c r="AL184" s="201"/>
      <c r="AM184" s="203"/>
      <c r="AN184" s="67"/>
      <c r="AO184" s="67"/>
      <c r="AP184" s="144"/>
      <c r="AQ184" s="143"/>
      <c r="AR184" s="67"/>
      <c r="AS184" s="67"/>
      <c r="AT184" s="67"/>
      <c r="AU184" s="67"/>
      <c r="AV184" s="67"/>
      <c r="AW184" s="67"/>
      <c r="AX184" s="144"/>
      <c r="AY184" s="138"/>
      <c r="AZ184" s="150"/>
      <c r="BA184" s="150"/>
      <c r="BB184" s="150"/>
      <c r="BC184" s="150"/>
      <c r="BD184" s="150"/>
      <c r="BE184" s="150"/>
      <c r="BF184" s="150"/>
      <c r="BG184" s="150"/>
      <c r="BH184" s="150"/>
      <c r="BI184" s="127"/>
      <c r="BJ184" s="127"/>
      <c r="BK184" s="139"/>
      <c r="BL184" s="102"/>
      <c r="BM184" s="99" t="b">
        <f t="shared" si="14"/>
        <v>0</v>
      </c>
      <c r="BN184" s="72"/>
      <c r="BO184" s="101" t="b">
        <f t="shared" si="15"/>
        <v>0</v>
      </c>
      <c r="BP184" s="68"/>
      <c r="BQ184" s="99" t="b">
        <f t="shared" si="16"/>
        <v>0</v>
      </c>
      <c r="BR184" s="68"/>
      <c r="BS184" s="99" t="b">
        <f t="shared" si="17"/>
        <v>0</v>
      </c>
      <c r="BT184" s="119">
        <f t="shared" si="18"/>
        <v>0</v>
      </c>
      <c r="BU184" s="73" t="str">
        <f t="shared" si="19"/>
        <v>RIESGO ACEPTABLE</v>
      </c>
      <c r="BV184" s="97" t="b">
        <f t="shared" si="20"/>
        <v>0</v>
      </c>
      <c r="BW184" s="95"/>
      <c r="BX184" s="158"/>
      <c r="BY184" s="156"/>
      <c r="BZ184" s="156"/>
      <c r="CA184" s="156"/>
      <c r="CB184" s="156"/>
      <c r="CC184" s="156"/>
      <c r="CD184" s="156"/>
      <c r="CE184" s="156"/>
      <c r="CF184" s="159"/>
      <c r="CG184" s="169"/>
      <c r="CH184" s="163"/>
      <c r="CI184" s="163"/>
      <c r="CJ184" s="163"/>
      <c r="CK184" s="163"/>
      <c r="CL184" s="164"/>
      <c r="CM184" s="163"/>
      <c r="CN184" s="163"/>
      <c r="CO184" s="163"/>
      <c r="CP184" s="170"/>
      <c r="CQ184" s="169"/>
      <c r="CR184" s="208"/>
      <c r="CS184" s="180"/>
      <c r="CT184" s="74"/>
      <c r="CU184" s="194"/>
      <c r="CV184" s="74"/>
      <c r="CW184" s="103"/>
      <c r="CX184" s="49"/>
      <c r="CY184" s="49"/>
    </row>
    <row r="185" spans="1:103" ht="16.5" thickBot="1" x14ac:dyDescent="0.3">
      <c r="A185" s="49"/>
      <c r="B185" s="186">
        <v>173</v>
      </c>
      <c r="C185" s="69" t="s">
        <v>520</v>
      </c>
      <c r="D185" s="70" t="s">
        <v>521</v>
      </c>
      <c r="E185" s="81" t="s">
        <v>122</v>
      </c>
      <c r="F185" s="80"/>
      <c r="G185" s="68"/>
      <c r="H185" s="81"/>
      <c r="I185" s="87"/>
      <c r="J185" s="71"/>
      <c r="K185" s="71"/>
      <c r="L185" s="71"/>
      <c r="M185" s="71"/>
      <c r="N185" s="88"/>
      <c r="O185" s="87"/>
      <c r="P185" s="71"/>
      <c r="Q185" s="71"/>
      <c r="R185" s="88"/>
      <c r="S185" s="125"/>
      <c r="T185" s="126"/>
      <c r="U185" s="126"/>
      <c r="V185" s="126"/>
      <c r="W185" s="126"/>
      <c r="X185" s="126"/>
      <c r="Y185" s="128"/>
      <c r="Z185" s="136"/>
      <c r="AA185" s="128"/>
      <c r="AB185" s="138"/>
      <c r="AC185" s="127"/>
      <c r="AD185" s="127"/>
      <c r="AE185" s="127"/>
      <c r="AF185" s="127"/>
      <c r="AG185" s="139"/>
      <c r="AH185" s="143"/>
      <c r="AI185" s="67"/>
      <c r="AJ185" s="67"/>
      <c r="AK185" s="144"/>
      <c r="AL185" s="201"/>
      <c r="AM185" s="203"/>
      <c r="AN185" s="67"/>
      <c r="AO185" s="67"/>
      <c r="AP185" s="144"/>
      <c r="AQ185" s="143"/>
      <c r="AR185" s="67"/>
      <c r="AS185" s="67"/>
      <c r="AT185" s="67"/>
      <c r="AU185" s="67"/>
      <c r="AV185" s="67"/>
      <c r="AW185" s="67"/>
      <c r="AX185" s="144"/>
      <c r="AY185" s="138"/>
      <c r="AZ185" s="150"/>
      <c r="BA185" s="150"/>
      <c r="BB185" s="150"/>
      <c r="BC185" s="150"/>
      <c r="BD185" s="150"/>
      <c r="BE185" s="150"/>
      <c r="BF185" s="150"/>
      <c r="BG185" s="150"/>
      <c r="BH185" s="150"/>
      <c r="BI185" s="127"/>
      <c r="BJ185" s="127"/>
      <c r="BK185" s="139"/>
      <c r="BL185" s="102"/>
      <c r="BM185" s="99" t="b">
        <f t="shared" si="14"/>
        <v>0</v>
      </c>
      <c r="BN185" s="72"/>
      <c r="BO185" s="101" t="b">
        <f t="shared" si="15"/>
        <v>0</v>
      </c>
      <c r="BP185" s="68"/>
      <c r="BQ185" s="99" t="b">
        <f t="shared" si="16"/>
        <v>0</v>
      </c>
      <c r="BR185" s="68"/>
      <c r="BS185" s="99" t="b">
        <f t="shared" si="17"/>
        <v>0</v>
      </c>
      <c r="BT185" s="119">
        <f t="shared" si="18"/>
        <v>0</v>
      </c>
      <c r="BU185" s="73" t="str">
        <f t="shared" si="19"/>
        <v>RIESGO ACEPTABLE</v>
      </c>
      <c r="BV185" s="97" t="b">
        <f t="shared" si="20"/>
        <v>0</v>
      </c>
      <c r="BW185" s="95"/>
      <c r="BX185" s="158"/>
      <c r="BY185" s="156"/>
      <c r="BZ185" s="156"/>
      <c r="CA185" s="156"/>
      <c r="CB185" s="156"/>
      <c r="CC185" s="156"/>
      <c r="CD185" s="156"/>
      <c r="CE185" s="156"/>
      <c r="CF185" s="159"/>
      <c r="CG185" s="169"/>
      <c r="CH185" s="163"/>
      <c r="CI185" s="163"/>
      <c r="CJ185" s="163"/>
      <c r="CK185" s="163"/>
      <c r="CL185" s="164"/>
      <c r="CM185" s="163"/>
      <c r="CN185" s="163"/>
      <c r="CO185" s="163"/>
      <c r="CP185" s="170"/>
      <c r="CQ185" s="169"/>
      <c r="CR185" s="208"/>
      <c r="CS185" s="180"/>
      <c r="CT185" s="74"/>
      <c r="CU185" s="194"/>
      <c r="CV185" s="74"/>
      <c r="CW185" s="103"/>
      <c r="CX185" s="49"/>
      <c r="CY185" s="49"/>
    </row>
    <row r="186" spans="1:103" ht="16.5" thickBot="1" x14ac:dyDescent="0.3">
      <c r="A186" s="49"/>
      <c r="B186" s="186">
        <v>174</v>
      </c>
      <c r="C186" s="69" t="s">
        <v>522</v>
      </c>
      <c r="D186" s="70" t="s">
        <v>523</v>
      </c>
      <c r="E186" s="81" t="s">
        <v>122</v>
      </c>
      <c r="F186" s="80"/>
      <c r="G186" s="68"/>
      <c r="H186" s="81"/>
      <c r="I186" s="87"/>
      <c r="J186" s="71"/>
      <c r="K186" s="71"/>
      <c r="L186" s="71"/>
      <c r="M186" s="71"/>
      <c r="N186" s="88"/>
      <c r="O186" s="87"/>
      <c r="P186" s="71"/>
      <c r="Q186" s="71"/>
      <c r="R186" s="88"/>
      <c r="S186" s="125"/>
      <c r="T186" s="126"/>
      <c r="U186" s="126"/>
      <c r="V186" s="126"/>
      <c r="W186" s="126"/>
      <c r="X186" s="126"/>
      <c r="Y186" s="128"/>
      <c r="Z186" s="136"/>
      <c r="AA186" s="128"/>
      <c r="AB186" s="138"/>
      <c r="AC186" s="127"/>
      <c r="AD186" s="127"/>
      <c r="AE186" s="127"/>
      <c r="AF186" s="127"/>
      <c r="AG186" s="139"/>
      <c r="AH186" s="143"/>
      <c r="AI186" s="67"/>
      <c r="AJ186" s="67"/>
      <c r="AK186" s="144"/>
      <c r="AL186" s="201"/>
      <c r="AM186" s="203"/>
      <c r="AN186" s="67"/>
      <c r="AO186" s="67"/>
      <c r="AP186" s="144"/>
      <c r="AQ186" s="143"/>
      <c r="AR186" s="67"/>
      <c r="AS186" s="67"/>
      <c r="AT186" s="67"/>
      <c r="AU186" s="67"/>
      <c r="AV186" s="67"/>
      <c r="AW186" s="67"/>
      <c r="AX186" s="144"/>
      <c r="AY186" s="138"/>
      <c r="AZ186" s="150"/>
      <c r="BA186" s="150"/>
      <c r="BB186" s="150"/>
      <c r="BC186" s="150"/>
      <c r="BD186" s="150"/>
      <c r="BE186" s="150"/>
      <c r="BF186" s="150"/>
      <c r="BG186" s="150"/>
      <c r="BH186" s="150"/>
      <c r="BI186" s="127"/>
      <c r="BJ186" s="127"/>
      <c r="BK186" s="139"/>
      <c r="BL186" s="102"/>
      <c r="BM186" s="99" t="b">
        <f t="shared" si="14"/>
        <v>0</v>
      </c>
      <c r="BN186" s="72"/>
      <c r="BO186" s="101" t="b">
        <f t="shared" si="15"/>
        <v>0</v>
      </c>
      <c r="BP186" s="68"/>
      <c r="BQ186" s="99" t="b">
        <f t="shared" si="16"/>
        <v>0</v>
      </c>
      <c r="BR186" s="68"/>
      <c r="BS186" s="99" t="b">
        <f t="shared" si="17"/>
        <v>0</v>
      </c>
      <c r="BT186" s="119">
        <f t="shared" si="18"/>
        <v>0</v>
      </c>
      <c r="BU186" s="73" t="str">
        <f t="shared" si="19"/>
        <v>RIESGO ACEPTABLE</v>
      </c>
      <c r="BV186" s="97" t="b">
        <f t="shared" si="20"/>
        <v>0</v>
      </c>
      <c r="BW186" s="95"/>
      <c r="BX186" s="158"/>
      <c r="BY186" s="156"/>
      <c r="BZ186" s="156"/>
      <c r="CA186" s="156"/>
      <c r="CB186" s="156"/>
      <c r="CC186" s="156"/>
      <c r="CD186" s="156"/>
      <c r="CE186" s="156"/>
      <c r="CF186" s="159"/>
      <c r="CG186" s="169"/>
      <c r="CH186" s="163"/>
      <c r="CI186" s="163"/>
      <c r="CJ186" s="163"/>
      <c r="CK186" s="163"/>
      <c r="CL186" s="164"/>
      <c r="CM186" s="163"/>
      <c r="CN186" s="163"/>
      <c r="CO186" s="163"/>
      <c r="CP186" s="170"/>
      <c r="CQ186" s="169"/>
      <c r="CR186" s="208"/>
      <c r="CS186" s="180"/>
      <c r="CT186" s="74"/>
      <c r="CU186" s="194"/>
      <c r="CV186" s="74"/>
      <c r="CW186" s="103"/>
      <c r="CX186" s="49"/>
      <c r="CY186" s="49"/>
    </row>
    <row r="187" spans="1:103" ht="16.5" thickBot="1" x14ac:dyDescent="0.3">
      <c r="A187" s="49"/>
      <c r="B187" s="186">
        <v>175</v>
      </c>
      <c r="C187" s="69" t="s">
        <v>524</v>
      </c>
      <c r="D187" s="70" t="s">
        <v>525</v>
      </c>
      <c r="E187" s="81" t="s">
        <v>122</v>
      </c>
      <c r="F187" s="80"/>
      <c r="G187" s="68"/>
      <c r="H187" s="81"/>
      <c r="I187" s="87"/>
      <c r="J187" s="71"/>
      <c r="K187" s="71"/>
      <c r="L187" s="71"/>
      <c r="M187" s="71"/>
      <c r="N187" s="88"/>
      <c r="O187" s="87"/>
      <c r="P187" s="71"/>
      <c r="Q187" s="71"/>
      <c r="R187" s="88"/>
      <c r="S187" s="125"/>
      <c r="T187" s="126"/>
      <c r="U187" s="126"/>
      <c r="V187" s="126"/>
      <c r="W187" s="126"/>
      <c r="X187" s="126"/>
      <c r="Y187" s="128"/>
      <c r="Z187" s="136"/>
      <c r="AA187" s="128"/>
      <c r="AB187" s="138"/>
      <c r="AC187" s="127"/>
      <c r="AD187" s="127"/>
      <c r="AE187" s="127"/>
      <c r="AF187" s="127"/>
      <c r="AG187" s="139"/>
      <c r="AH187" s="143"/>
      <c r="AI187" s="67"/>
      <c r="AJ187" s="67"/>
      <c r="AK187" s="144"/>
      <c r="AL187" s="201"/>
      <c r="AM187" s="203"/>
      <c r="AN187" s="67"/>
      <c r="AO187" s="67"/>
      <c r="AP187" s="144"/>
      <c r="AQ187" s="143"/>
      <c r="AR187" s="67"/>
      <c r="AS187" s="67"/>
      <c r="AT187" s="67"/>
      <c r="AU187" s="67"/>
      <c r="AV187" s="67"/>
      <c r="AW187" s="67"/>
      <c r="AX187" s="144"/>
      <c r="AY187" s="138"/>
      <c r="AZ187" s="150"/>
      <c r="BA187" s="150"/>
      <c r="BB187" s="150"/>
      <c r="BC187" s="150"/>
      <c r="BD187" s="150"/>
      <c r="BE187" s="150"/>
      <c r="BF187" s="150"/>
      <c r="BG187" s="150"/>
      <c r="BH187" s="150"/>
      <c r="BI187" s="127"/>
      <c r="BJ187" s="127"/>
      <c r="BK187" s="139"/>
      <c r="BL187" s="102"/>
      <c r="BM187" s="99" t="b">
        <f t="shared" si="14"/>
        <v>0</v>
      </c>
      <c r="BN187" s="72"/>
      <c r="BO187" s="101" t="b">
        <f t="shared" si="15"/>
        <v>0</v>
      </c>
      <c r="BP187" s="68"/>
      <c r="BQ187" s="99" t="b">
        <f t="shared" si="16"/>
        <v>0</v>
      </c>
      <c r="BR187" s="68"/>
      <c r="BS187" s="99" t="b">
        <f t="shared" si="17"/>
        <v>0</v>
      </c>
      <c r="BT187" s="119">
        <f t="shared" si="18"/>
        <v>0</v>
      </c>
      <c r="BU187" s="73" t="str">
        <f t="shared" si="19"/>
        <v>RIESGO ACEPTABLE</v>
      </c>
      <c r="BV187" s="97" t="b">
        <f t="shared" si="20"/>
        <v>0</v>
      </c>
      <c r="BW187" s="95"/>
      <c r="BX187" s="158"/>
      <c r="BY187" s="156"/>
      <c r="BZ187" s="156"/>
      <c r="CA187" s="156"/>
      <c r="CB187" s="156"/>
      <c r="CC187" s="156"/>
      <c r="CD187" s="156"/>
      <c r="CE187" s="156"/>
      <c r="CF187" s="159"/>
      <c r="CG187" s="169"/>
      <c r="CH187" s="163"/>
      <c r="CI187" s="163"/>
      <c r="CJ187" s="163"/>
      <c r="CK187" s="163"/>
      <c r="CL187" s="164"/>
      <c r="CM187" s="163"/>
      <c r="CN187" s="163"/>
      <c r="CO187" s="163"/>
      <c r="CP187" s="170"/>
      <c r="CQ187" s="169"/>
      <c r="CR187" s="208"/>
      <c r="CS187" s="180"/>
      <c r="CT187" s="74"/>
      <c r="CU187" s="194"/>
      <c r="CV187" s="74"/>
      <c r="CW187" s="103"/>
      <c r="CX187" s="49"/>
      <c r="CY187" s="49"/>
    </row>
    <row r="188" spans="1:103" ht="16.5" thickBot="1" x14ac:dyDescent="0.3">
      <c r="A188" s="49"/>
      <c r="B188" s="186">
        <v>176</v>
      </c>
      <c r="C188" s="69" t="s">
        <v>526</v>
      </c>
      <c r="D188" s="70" t="s">
        <v>527</v>
      </c>
      <c r="E188" s="81" t="s">
        <v>122</v>
      </c>
      <c r="F188" s="80"/>
      <c r="G188" s="68"/>
      <c r="H188" s="81"/>
      <c r="I188" s="87"/>
      <c r="J188" s="71"/>
      <c r="K188" s="71"/>
      <c r="L188" s="71"/>
      <c r="M188" s="71"/>
      <c r="N188" s="88"/>
      <c r="O188" s="87"/>
      <c r="P188" s="71"/>
      <c r="Q188" s="71"/>
      <c r="R188" s="88"/>
      <c r="S188" s="125"/>
      <c r="T188" s="126"/>
      <c r="U188" s="126"/>
      <c r="V188" s="126"/>
      <c r="W188" s="126"/>
      <c r="X188" s="126"/>
      <c r="Y188" s="128"/>
      <c r="Z188" s="136"/>
      <c r="AA188" s="128"/>
      <c r="AB188" s="138"/>
      <c r="AC188" s="127"/>
      <c r="AD188" s="127"/>
      <c r="AE188" s="127"/>
      <c r="AF188" s="127"/>
      <c r="AG188" s="139"/>
      <c r="AH188" s="143"/>
      <c r="AI188" s="67"/>
      <c r="AJ188" s="67"/>
      <c r="AK188" s="144"/>
      <c r="AL188" s="201"/>
      <c r="AM188" s="203"/>
      <c r="AN188" s="67"/>
      <c r="AO188" s="67"/>
      <c r="AP188" s="144"/>
      <c r="AQ188" s="143"/>
      <c r="AR188" s="67"/>
      <c r="AS188" s="67"/>
      <c r="AT188" s="67"/>
      <c r="AU188" s="67"/>
      <c r="AV188" s="67"/>
      <c r="AW188" s="67"/>
      <c r="AX188" s="144"/>
      <c r="AY188" s="138"/>
      <c r="AZ188" s="150"/>
      <c r="BA188" s="150"/>
      <c r="BB188" s="150"/>
      <c r="BC188" s="150"/>
      <c r="BD188" s="150"/>
      <c r="BE188" s="150"/>
      <c r="BF188" s="150"/>
      <c r="BG188" s="150"/>
      <c r="BH188" s="150"/>
      <c r="BI188" s="127"/>
      <c r="BJ188" s="127"/>
      <c r="BK188" s="139"/>
      <c r="BL188" s="102"/>
      <c r="BM188" s="99" t="b">
        <f t="shared" si="14"/>
        <v>0</v>
      </c>
      <c r="BN188" s="72"/>
      <c r="BO188" s="101" t="b">
        <f t="shared" si="15"/>
        <v>0</v>
      </c>
      <c r="BP188" s="68"/>
      <c r="BQ188" s="99" t="b">
        <f t="shared" si="16"/>
        <v>0</v>
      </c>
      <c r="BR188" s="68"/>
      <c r="BS188" s="99" t="b">
        <f t="shared" si="17"/>
        <v>0</v>
      </c>
      <c r="BT188" s="119">
        <f t="shared" si="18"/>
        <v>0</v>
      </c>
      <c r="BU188" s="73" t="str">
        <f t="shared" si="19"/>
        <v>RIESGO ACEPTABLE</v>
      </c>
      <c r="BV188" s="97" t="b">
        <f t="shared" si="20"/>
        <v>0</v>
      </c>
      <c r="BW188" s="95"/>
      <c r="BX188" s="158"/>
      <c r="BY188" s="156"/>
      <c r="BZ188" s="156"/>
      <c r="CA188" s="156"/>
      <c r="CB188" s="156"/>
      <c r="CC188" s="156"/>
      <c r="CD188" s="156"/>
      <c r="CE188" s="156"/>
      <c r="CF188" s="159"/>
      <c r="CG188" s="169"/>
      <c r="CH188" s="163"/>
      <c r="CI188" s="163"/>
      <c r="CJ188" s="163"/>
      <c r="CK188" s="163"/>
      <c r="CL188" s="164"/>
      <c r="CM188" s="163"/>
      <c r="CN188" s="163"/>
      <c r="CO188" s="163"/>
      <c r="CP188" s="170"/>
      <c r="CQ188" s="169"/>
      <c r="CR188" s="208"/>
      <c r="CS188" s="180"/>
      <c r="CT188" s="74"/>
      <c r="CU188" s="194"/>
      <c r="CV188" s="74"/>
      <c r="CW188" s="103"/>
      <c r="CX188" s="49"/>
      <c r="CY188" s="49"/>
    </row>
    <row r="189" spans="1:103" ht="16.5" thickBot="1" x14ac:dyDescent="0.3">
      <c r="A189" s="49"/>
      <c r="B189" s="186">
        <v>177</v>
      </c>
      <c r="C189" s="69" t="s">
        <v>528</v>
      </c>
      <c r="D189" s="70" t="s">
        <v>529</v>
      </c>
      <c r="E189" s="81" t="s">
        <v>122</v>
      </c>
      <c r="F189" s="80"/>
      <c r="G189" s="68"/>
      <c r="H189" s="81"/>
      <c r="I189" s="87"/>
      <c r="J189" s="71"/>
      <c r="K189" s="71"/>
      <c r="L189" s="71"/>
      <c r="M189" s="71"/>
      <c r="N189" s="88"/>
      <c r="O189" s="87"/>
      <c r="P189" s="71"/>
      <c r="Q189" s="71"/>
      <c r="R189" s="88"/>
      <c r="S189" s="125"/>
      <c r="T189" s="126"/>
      <c r="U189" s="126"/>
      <c r="V189" s="126"/>
      <c r="W189" s="126"/>
      <c r="X189" s="126"/>
      <c r="Y189" s="128"/>
      <c r="Z189" s="136"/>
      <c r="AA189" s="128"/>
      <c r="AB189" s="138"/>
      <c r="AC189" s="127"/>
      <c r="AD189" s="127"/>
      <c r="AE189" s="127"/>
      <c r="AF189" s="127"/>
      <c r="AG189" s="139"/>
      <c r="AH189" s="143"/>
      <c r="AI189" s="67"/>
      <c r="AJ189" s="67"/>
      <c r="AK189" s="144"/>
      <c r="AL189" s="201"/>
      <c r="AM189" s="203"/>
      <c r="AN189" s="67"/>
      <c r="AO189" s="67"/>
      <c r="AP189" s="144"/>
      <c r="AQ189" s="143"/>
      <c r="AR189" s="67"/>
      <c r="AS189" s="67"/>
      <c r="AT189" s="67"/>
      <c r="AU189" s="67"/>
      <c r="AV189" s="67"/>
      <c r="AW189" s="67"/>
      <c r="AX189" s="144"/>
      <c r="AY189" s="138"/>
      <c r="AZ189" s="150"/>
      <c r="BA189" s="150"/>
      <c r="BB189" s="150"/>
      <c r="BC189" s="150"/>
      <c r="BD189" s="150"/>
      <c r="BE189" s="150"/>
      <c r="BF189" s="150"/>
      <c r="BG189" s="150"/>
      <c r="BH189" s="150"/>
      <c r="BI189" s="127"/>
      <c r="BJ189" s="127"/>
      <c r="BK189" s="139"/>
      <c r="BL189" s="102"/>
      <c r="BM189" s="99" t="b">
        <f t="shared" si="14"/>
        <v>0</v>
      </c>
      <c r="BN189" s="72"/>
      <c r="BO189" s="101" t="b">
        <f t="shared" si="15"/>
        <v>0</v>
      </c>
      <c r="BP189" s="68"/>
      <c r="BQ189" s="99" t="b">
        <f t="shared" si="16"/>
        <v>0</v>
      </c>
      <c r="BR189" s="68"/>
      <c r="BS189" s="99" t="b">
        <f t="shared" si="17"/>
        <v>0</v>
      </c>
      <c r="BT189" s="119">
        <f t="shared" si="18"/>
        <v>0</v>
      </c>
      <c r="BU189" s="73" t="str">
        <f t="shared" si="19"/>
        <v>RIESGO ACEPTABLE</v>
      </c>
      <c r="BV189" s="97" t="b">
        <f t="shared" si="20"/>
        <v>0</v>
      </c>
      <c r="BW189" s="95"/>
      <c r="BX189" s="158"/>
      <c r="BY189" s="156"/>
      <c r="BZ189" s="156"/>
      <c r="CA189" s="156"/>
      <c r="CB189" s="156"/>
      <c r="CC189" s="156"/>
      <c r="CD189" s="156"/>
      <c r="CE189" s="156"/>
      <c r="CF189" s="159"/>
      <c r="CG189" s="169"/>
      <c r="CH189" s="163"/>
      <c r="CI189" s="163"/>
      <c r="CJ189" s="163"/>
      <c r="CK189" s="163"/>
      <c r="CL189" s="164"/>
      <c r="CM189" s="163"/>
      <c r="CN189" s="163"/>
      <c r="CO189" s="163"/>
      <c r="CP189" s="170"/>
      <c r="CQ189" s="169"/>
      <c r="CR189" s="208"/>
      <c r="CS189" s="180"/>
      <c r="CT189" s="74"/>
      <c r="CU189" s="194"/>
      <c r="CV189" s="74"/>
      <c r="CW189" s="103"/>
      <c r="CX189" s="49"/>
      <c r="CY189" s="49"/>
    </row>
    <row r="190" spans="1:103" ht="16.5" thickBot="1" x14ac:dyDescent="0.3">
      <c r="A190" s="49"/>
      <c r="B190" s="186">
        <v>178</v>
      </c>
      <c r="C190" s="69" t="s">
        <v>530</v>
      </c>
      <c r="D190" s="70" t="s">
        <v>531</v>
      </c>
      <c r="E190" s="81" t="s">
        <v>122</v>
      </c>
      <c r="F190" s="80"/>
      <c r="G190" s="68"/>
      <c r="H190" s="81"/>
      <c r="I190" s="87"/>
      <c r="J190" s="71"/>
      <c r="K190" s="71"/>
      <c r="L190" s="71"/>
      <c r="M190" s="71"/>
      <c r="N190" s="88"/>
      <c r="O190" s="87"/>
      <c r="P190" s="71"/>
      <c r="Q190" s="71"/>
      <c r="R190" s="88"/>
      <c r="S190" s="125"/>
      <c r="T190" s="126"/>
      <c r="U190" s="126"/>
      <c r="V190" s="126"/>
      <c r="W190" s="126"/>
      <c r="X190" s="126"/>
      <c r="Y190" s="128"/>
      <c r="Z190" s="136"/>
      <c r="AA190" s="128"/>
      <c r="AB190" s="138"/>
      <c r="AC190" s="127"/>
      <c r="AD190" s="127"/>
      <c r="AE190" s="127"/>
      <c r="AF190" s="127"/>
      <c r="AG190" s="139"/>
      <c r="AH190" s="143"/>
      <c r="AI190" s="67"/>
      <c r="AJ190" s="67"/>
      <c r="AK190" s="144"/>
      <c r="AL190" s="201"/>
      <c r="AM190" s="203"/>
      <c r="AN190" s="67"/>
      <c r="AO190" s="67"/>
      <c r="AP190" s="144"/>
      <c r="AQ190" s="143"/>
      <c r="AR190" s="67"/>
      <c r="AS190" s="67"/>
      <c r="AT190" s="67"/>
      <c r="AU190" s="67"/>
      <c r="AV190" s="67"/>
      <c r="AW190" s="67"/>
      <c r="AX190" s="144"/>
      <c r="AY190" s="138"/>
      <c r="AZ190" s="150"/>
      <c r="BA190" s="150"/>
      <c r="BB190" s="150"/>
      <c r="BC190" s="150"/>
      <c r="BD190" s="150"/>
      <c r="BE190" s="150"/>
      <c r="BF190" s="150"/>
      <c r="BG190" s="150"/>
      <c r="BH190" s="150"/>
      <c r="BI190" s="127"/>
      <c r="BJ190" s="127"/>
      <c r="BK190" s="139"/>
      <c r="BL190" s="102"/>
      <c r="BM190" s="99" t="b">
        <f t="shared" si="14"/>
        <v>0</v>
      </c>
      <c r="BN190" s="72"/>
      <c r="BO190" s="101" t="b">
        <f t="shared" si="15"/>
        <v>0</v>
      </c>
      <c r="BP190" s="68"/>
      <c r="BQ190" s="99" t="b">
        <f t="shared" si="16"/>
        <v>0</v>
      </c>
      <c r="BR190" s="68"/>
      <c r="BS190" s="99" t="b">
        <f t="shared" si="17"/>
        <v>0</v>
      </c>
      <c r="BT190" s="119">
        <f t="shared" si="18"/>
        <v>0</v>
      </c>
      <c r="BU190" s="73" t="str">
        <f t="shared" si="19"/>
        <v>RIESGO ACEPTABLE</v>
      </c>
      <c r="BV190" s="97" t="b">
        <f t="shared" si="20"/>
        <v>0</v>
      </c>
      <c r="BW190" s="95"/>
      <c r="BX190" s="158"/>
      <c r="BY190" s="156"/>
      <c r="BZ190" s="156"/>
      <c r="CA190" s="156"/>
      <c r="CB190" s="156"/>
      <c r="CC190" s="156"/>
      <c r="CD190" s="156"/>
      <c r="CE190" s="156"/>
      <c r="CF190" s="159"/>
      <c r="CG190" s="169"/>
      <c r="CH190" s="163"/>
      <c r="CI190" s="163"/>
      <c r="CJ190" s="163"/>
      <c r="CK190" s="163"/>
      <c r="CL190" s="164"/>
      <c r="CM190" s="163"/>
      <c r="CN190" s="163"/>
      <c r="CO190" s="163"/>
      <c r="CP190" s="170"/>
      <c r="CQ190" s="169"/>
      <c r="CR190" s="208"/>
      <c r="CS190" s="180"/>
      <c r="CT190" s="74"/>
      <c r="CU190" s="194"/>
      <c r="CV190" s="74"/>
      <c r="CW190" s="103"/>
      <c r="CX190" s="49"/>
      <c r="CY190" s="49"/>
    </row>
    <row r="191" spans="1:103" ht="16.5" thickBot="1" x14ac:dyDescent="0.3">
      <c r="A191" s="49"/>
      <c r="B191" s="186">
        <v>179</v>
      </c>
      <c r="C191" s="69" t="s">
        <v>532</v>
      </c>
      <c r="D191" s="70" t="s">
        <v>533</v>
      </c>
      <c r="E191" s="81" t="s">
        <v>122</v>
      </c>
      <c r="F191" s="80"/>
      <c r="G191" s="68"/>
      <c r="H191" s="81"/>
      <c r="I191" s="87"/>
      <c r="J191" s="71"/>
      <c r="K191" s="71"/>
      <c r="L191" s="71"/>
      <c r="M191" s="71"/>
      <c r="N191" s="88"/>
      <c r="O191" s="87"/>
      <c r="P191" s="71"/>
      <c r="Q191" s="71"/>
      <c r="R191" s="88"/>
      <c r="S191" s="125"/>
      <c r="T191" s="126"/>
      <c r="U191" s="126"/>
      <c r="V191" s="126"/>
      <c r="W191" s="126"/>
      <c r="X191" s="126"/>
      <c r="Y191" s="128"/>
      <c r="Z191" s="136"/>
      <c r="AA191" s="128"/>
      <c r="AB191" s="138"/>
      <c r="AC191" s="127"/>
      <c r="AD191" s="127"/>
      <c r="AE191" s="127"/>
      <c r="AF191" s="127"/>
      <c r="AG191" s="139"/>
      <c r="AH191" s="143"/>
      <c r="AI191" s="67"/>
      <c r="AJ191" s="67"/>
      <c r="AK191" s="144"/>
      <c r="AL191" s="201"/>
      <c r="AM191" s="203"/>
      <c r="AN191" s="67"/>
      <c r="AO191" s="67"/>
      <c r="AP191" s="144"/>
      <c r="AQ191" s="143"/>
      <c r="AR191" s="67"/>
      <c r="AS191" s="67"/>
      <c r="AT191" s="67"/>
      <c r="AU191" s="67"/>
      <c r="AV191" s="67"/>
      <c r="AW191" s="67"/>
      <c r="AX191" s="144"/>
      <c r="AY191" s="138"/>
      <c r="AZ191" s="150"/>
      <c r="BA191" s="150"/>
      <c r="BB191" s="150"/>
      <c r="BC191" s="150"/>
      <c r="BD191" s="150"/>
      <c r="BE191" s="150"/>
      <c r="BF191" s="150"/>
      <c r="BG191" s="150"/>
      <c r="BH191" s="150"/>
      <c r="BI191" s="127"/>
      <c r="BJ191" s="127"/>
      <c r="BK191" s="139"/>
      <c r="BL191" s="102"/>
      <c r="BM191" s="99" t="b">
        <f t="shared" si="14"/>
        <v>0</v>
      </c>
      <c r="BN191" s="72"/>
      <c r="BO191" s="101" t="b">
        <f t="shared" si="15"/>
        <v>0</v>
      </c>
      <c r="BP191" s="68"/>
      <c r="BQ191" s="99" t="b">
        <f t="shared" si="16"/>
        <v>0</v>
      </c>
      <c r="BR191" s="68"/>
      <c r="BS191" s="99" t="b">
        <f t="shared" si="17"/>
        <v>0</v>
      </c>
      <c r="BT191" s="119">
        <f t="shared" si="18"/>
        <v>0</v>
      </c>
      <c r="BU191" s="73" t="str">
        <f t="shared" si="19"/>
        <v>RIESGO ACEPTABLE</v>
      </c>
      <c r="BV191" s="97" t="b">
        <f t="shared" si="20"/>
        <v>0</v>
      </c>
      <c r="BW191" s="95"/>
      <c r="BX191" s="158"/>
      <c r="BY191" s="156"/>
      <c r="BZ191" s="156"/>
      <c r="CA191" s="156"/>
      <c r="CB191" s="156"/>
      <c r="CC191" s="156"/>
      <c r="CD191" s="156"/>
      <c r="CE191" s="156"/>
      <c r="CF191" s="159"/>
      <c r="CG191" s="169"/>
      <c r="CH191" s="163"/>
      <c r="CI191" s="163"/>
      <c r="CJ191" s="163"/>
      <c r="CK191" s="163"/>
      <c r="CL191" s="164"/>
      <c r="CM191" s="163"/>
      <c r="CN191" s="163"/>
      <c r="CO191" s="163"/>
      <c r="CP191" s="170"/>
      <c r="CQ191" s="169"/>
      <c r="CR191" s="208"/>
      <c r="CS191" s="180"/>
      <c r="CT191" s="74"/>
      <c r="CU191" s="194"/>
      <c r="CV191" s="74"/>
      <c r="CW191" s="103"/>
      <c r="CX191" s="49"/>
      <c r="CY191" s="49"/>
    </row>
    <row r="192" spans="1:103" ht="16.5" thickBot="1" x14ac:dyDescent="0.3">
      <c r="A192" s="49"/>
      <c r="B192" s="186">
        <v>180</v>
      </c>
      <c r="C192" s="69" t="s">
        <v>534</v>
      </c>
      <c r="D192" s="70" t="s">
        <v>535</v>
      </c>
      <c r="E192" s="81" t="s">
        <v>122</v>
      </c>
      <c r="F192" s="80"/>
      <c r="G192" s="68"/>
      <c r="H192" s="81"/>
      <c r="I192" s="87"/>
      <c r="J192" s="71"/>
      <c r="K192" s="71"/>
      <c r="L192" s="71"/>
      <c r="M192" s="71"/>
      <c r="N192" s="88"/>
      <c r="O192" s="87"/>
      <c r="P192" s="71"/>
      <c r="Q192" s="71"/>
      <c r="R192" s="88"/>
      <c r="S192" s="125"/>
      <c r="T192" s="126"/>
      <c r="U192" s="126"/>
      <c r="V192" s="126"/>
      <c r="W192" s="126"/>
      <c r="X192" s="126"/>
      <c r="Y192" s="128"/>
      <c r="Z192" s="136"/>
      <c r="AA192" s="128"/>
      <c r="AB192" s="138"/>
      <c r="AC192" s="127"/>
      <c r="AD192" s="127"/>
      <c r="AE192" s="127"/>
      <c r="AF192" s="127"/>
      <c r="AG192" s="139"/>
      <c r="AH192" s="143"/>
      <c r="AI192" s="67"/>
      <c r="AJ192" s="67"/>
      <c r="AK192" s="144"/>
      <c r="AL192" s="201"/>
      <c r="AM192" s="203"/>
      <c r="AN192" s="67"/>
      <c r="AO192" s="67"/>
      <c r="AP192" s="144"/>
      <c r="AQ192" s="143"/>
      <c r="AR192" s="67"/>
      <c r="AS192" s="67"/>
      <c r="AT192" s="67"/>
      <c r="AU192" s="67"/>
      <c r="AV192" s="67"/>
      <c r="AW192" s="67"/>
      <c r="AX192" s="144"/>
      <c r="AY192" s="138"/>
      <c r="AZ192" s="150"/>
      <c r="BA192" s="150"/>
      <c r="BB192" s="150"/>
      <c r="BC192" s="150"/>
      <c r="BD192" s="150"/>
      <c r="BE192" s="150"/>
      <c r="BF192" s="150"/>
      <c r="BG192" s="150"/>
      <c r="BH192" s="150"/>
      <c r="BI192" s="127"/>
      <c r="BJ192" s="127"/>
      <c r="BK192" s="139"/>
      <c r="BL192" s="102"/>
      <c r="BM192" s="99" t="b">
        <f t="shared" si="14"/>
        <v>0</v>
      </c>
      <c r="BN192" s="72"/>
      <c r="BO192" s="101" t="b">
        <f t="shared" si="15"/>
        <v>0</v>
      </c>
      <c r="BP192" s="68"/>
      <c r="BQ192" s="99" t="b">
        <f t="shared" si="16"/>
        <v>0</v>
      </c>
      <c r="BR192" s="68"/>
      <c r="BS192" s="99" t="b">
        <f t="shared" si="17"/>
        <v>0</v>
      </c>
      <c r="BT192" s="119">
        <f t="shared" si="18"/>
        <v>0</v>
      </c>
      <c r="BU192" s="73" t="str">
        <f t="shared" si="19"/>
        <v>RIESGO ACEPTABLE</v>
      </c>
      <c r="BV192" s="97" t="b">
        <f t="shared" si="20"/>
        <v>0</v>
      </c>
      <c r="BW192" s="95"/>
      <c r="BX192" s="158"/>
      <c r="BY192" s="156"/>
      <c r="BZ192" s="156"/>
      <c r="CA192" s="156"/>
      <c r="CB192" s="156"/>
      <c r="CC192" s="156"/>
      <c r="CD192" s="156"/>
      <c r="CE192" s="156"/>
      <c r="CF192" s="159"/>
      <c r="CG192" s="169"/>
      <c r="CH192" s="163"/>
      <c r="CI192" s="163"/>
      <c r="CJ192" s="163"/>
      <c r="CK192" s="163"/>
      <c r="CL192" s="164"/>
      <c r="CM192" s="163"/>
      <c r="CN192" s="163"/>
      <c r="CO192" s="163"/>
      <c r="CP192" s="170"/>
      <c r="CQ192" s="169"/>
      <c r="CR192" s="208"/>
      <c r="CS192" s="180"/>
      <c r="CT192" s="74"/>
      <c r="CU192" s="194"/>
      <c r="CV192" s="74"/>
      <c r="CW192" s="103"/>
      <c r="CX192" s="49"/>
      <c r="CY192" s="49"/>
    </row>
    <row r="193" spans="1:103" ht="16.5" thickBot="1" x14ac:dyDescent="0.3">
      <c r="A193" s="49"/>
      <c r="B193" s="186">
        <v>181</v>
      </c>
      <c r="C193" s="69" t="s">
        <v>536</v>
      </c>
      <c r="D193" s="70" t="s">
        <v>537</v>
      </c>
      <c r="E193" s="81" t="s">
        <v>122</v>
      </c>
      <c r="F193" s="80"/>
      <c r="G193" s="68"/>
      <c r="H193" s="81"/>
      <c r="I193" s="87"/>
      <c r="J193" s="71"/>
      <c r="K193" s="71"/>
      <c r="L193" s="71"/>
      <c r="M193" s="71"/>
      <c r="N193" s="88"/>
      <c r="O193" s="87"/>
      <c r="P193" s="71"/>
      <c r="Q193" s="71"/>
      <c r="R193" s="88"/>
      <c r="S193" s="125"/>
      <c r="T193" s="126"/>
      <c r="U193" s="126"/>
      <c r="V193" s="126"/>
      <c r="W193" s="126"/>
      <c r="X193" s="126"/>
      <c r="Y193" s="128"/>
      <c r="Z193" s="136"/>
      <c r="AA193" s="128"/>
      <c r="AB193" s="138"/>
      <c r="AC193" s="127"/>
      <c r="AD193" s="127"/>
      <c r="AE193" s="127"/>
      <c r="AF193" s="127"/>
      <c r="AG193" s="139"/>
      <c r="AH193" s="143"/>
      <c r="AI193" s="67"/>
      <c r="AJ193" s="67"/>
      <c r="AK193" s="144"/>
      <c r="AL193" s="201"/>
      <c r="AM193" s="203"/>
      <c r="AN193" s="67"/>
      <c r="AO193" s="67"/>
      <c r="AP193" s="144"/>
      <c r="AQ193" s="143"/>
      <c r="AR193" s="67"/>
      <c r="AS193" s="67"/>
      <c r="AT193" s="67"/>
      <c r="AU193" s="67"/>
      <c r="AV193" s="67"/>
      <c r="AW193" s="67"/>
      <c r="AX193" s="144"/>
      <c r="AY193" s="138"/>
      <c r="AZ193" s="150"/>
      <c r="BA193" s="150"/>
      <c r="BB193" s="150"/>
      <c r="BC193" s="150"/>
      <c r="BD193" s="150"/>
      <c r="BE193" s="150"/>
      <c r="BF193" s="150"/>
      <c r="BG193" s="150"/>
      <c r="BH193" s="150"/>
      <c r="BI193" s="127"/>
      <c r="BJ193" s="127"/>
      <c r="BK193" s="139"/>
      <c r="BL193" s="102"/>
      <c r="BM193" s="99" t="b">
        <f t="shared" si="14"/>
        <v>0</v>
      </c>
      <c r="BN193" s="72"/>
      <c r="BO193" s="101" t="b">
        <f t="shared" si="15"/>
        <v>0</v>
      </c>
      <c r="BP193" s="68"/>
      <c r="BQ193" s="99" t="b">
        <f t="shared" si="16"/>
        <v>0</v>
      </c>
      <c r="BR193" s="68"/>
      <c r="BS193" s="99" t="b">
        <f t="shared" si="17"/>
        <v>0</v>
      </c>
      <c r="BT193" s="119">
        <f t="shared" si="18"/>
        <v>0</v>
      </c>
      <c r="BU193" s="73" t="str">
        <f t="shared" si="19"/>
        <v>RIESGO ACEPTABLE</v>
      </c>
      <c r="BV193" s="97" t="b">
        <f t="shared" si="20"/>
        <v>0</v>
      </c>
      <c r="BW193" s="95"/>
      <c r="BX193" s="158"/>
      <c r="BY193" s="156"/>
      <c r="BZ193" s="156"/>
      <c r="CA193" s="156"/>
      <c r="CB193" s="156"/>
      <c r="CC193" s="156"/>
      <c r="CD193" s="156"/>
      <c r="CE193" s="156"/>
      <c r="CF193" s="159"/>
      <c r="CG193" s="169"/>
      <c r="CH193" s="163"/>
      <c r="CI193" s="163"/>
      <c r="CJ193" s="163"/>
      <c r="CK193" s="163"/>
      <c r="CL193" s="164"/>
      <c r="CM193" s="163"/>
      <c r="CN193" s="163"/>
      <c r="CO193" s="163"/>
      <c r="CP193" s="170"/>
      <c r="CQ193" s="169"/>
      <c r="CR193" s="208"/>
      <c r="CS193" s="180"/>
      <c r="CT193" s="74"/>
      <c r="CU193" s="194"/>
      <c r="CV193" s="74"/>
      <c r="CW193" s="103"/>
      <c r="CX193" s="49"/>
      <c r="CY193" s="49"/>
    </row>
    <row r="194" spans="1:103" ht="16.5" thickBot="1" x14ac:dyDescent="0.3">
      <c r="A194" s="49"/>
      <c r="B194" s="186">
        <v>182</v>
      </c>
      <c r="C194" s="69" t="s">
        <v>538</v>
      </c>
      <c r="D194" s="70" t="s">
        <v>539</v>
      </c>
      <c r="E194" s="81" t="s">
        <v>122</v>
      </c>
      <c r="F194" s="80"/>
      <c r="G194" s="68"/>
      <c r="H194" s="81"/>
      <c r="I194" s="87"/>
      <c r="J194" s="71"/>
      <c r="K194" s="71"/>
      <c r="L194" s="71"/>
      <c r="M194" s="71"/>
      <c r="N194" s="88"/>
      <c r="O194" s="87"/>
      <c r="P194" s="71"/>
      <c r="Q194" s="71"/>
      <c r="R194" s="88"/>
      <c r="S194" s="125"/>
      <c r="T194" s="126"/>
      <c r="U194" s="126"/>
      <c r="V194" s="126"/>
      <c r="W194" s="126"/>
      <c r="X194" s="126"/>
      <c r="Y194" s="128"/>
      <c r="Z194" s="136"/>
      <c r="AA194" s="128"/>
      <c r="AB194" s="138"/>
      <c r="AC194" s="127"/>
      <c r="AD194" s="127"/>
      <c r="AE194" s="127"/>
      <c r="AF194" s="127"/>
      <c r="AG194" s="139"/>
      <c r="AH194" s="143"/>
      <c r="AI194" s="67"/>
      <c r="AJ194" s="67"/>
      <c r="AK194" s="144"/>
      <c r="AL194" s="201"/>
      <c r="AM194" s="203"/>
      <c r="AN194" s="67"/>
      <c r="AO194" s="67"/>
      <c r="AP194" s="144"/>
      <c r="AQ194" s="143"/>
      <c r="AR194" s="67"/>
      <c r="AS194" s="67"/>
      <c r="AT194" s="67"/>
      <c r="AU194" s="67"/>
      <c r="AV194" s="67"/>
      <c r="AW194" s="67"/>
      <c r="AX194" s="144"/>
      <c r="AY194" s="138"/>
      <c r="AZ194" s="150"/>
      <c r="BA194" s="150"/>
      <c r="BB194" s="150"/>
      <c r="BC194" s="150"/>
      <c r="BD194" s="150"/>
      <c r="BE194" s="150"/>
      <c r="BF194" s="150"/>
      <c r="BG194" s="150"/>
      <c r="BH194" s="150"/>
      <c r="BI194" s="127"/>
      <c r="BJ194" s="127"/>
      <c r="BK194" s="139"/>
      <c r="BL194" s="102"/>
      <c r="BM194" s="99" t="b">
        <f t="shared" si="14"/>
        <v>0</v>
      </c>
      <c r="BN194" s="72"/>
      <c r="BO194" s="101" t="b">
        <f t="shared" si="15"/>
        <v>0</v>
      </c>
      <c r="BP194" s="68"/>
      <c r="BQ194" s="99" t="b">
        <f t="shared" si="16"/>
        <v>0</v>
      </c>
      <c r="BR194" s="68"/>
      <c r="BS194" s="99" t="b">
        <f t="shared" si="17"/>
        <v>0</v>
      </c>
      <c r="BT194" s="119">
        <f t="shared" si="18"/>
        <v>0</v>
      </c>
      <c r="BU194" s="73" t="str">
        <f t="shared" si="19"/>
        <v>RIESGO ACEPTABLE</v>
      </c>
      <c r="BV194" s="97" t="b">
        <f t="shared" si="20"/>
        <v>0</v>
      </c>
      <c r="BW194" s="95"/>
      <c r="BX194" s="158"/>
      <c r="BY194" s="156"/>
      <c r="BZ194" s="156"/>
      <c r="CA194" s="156"/>
      <c r="CB194" s="156"/>
      <c r="CC194" s="156"/>
      <c r="CD194" s="156"/>
      <c r="CE194" s="156"/>
      <c r="CF194" s="159"/>
      <c r="CG194" s="169"/>
      <c r="CH194" s="163"/>
      <c r="CI194" s="163"/>
      <c r="CJ194" s="163"/>
      <c r="CK194" s="163"/>
      <c r="CL194" s="164"/>
      <c r="CM194" s="163"/>
      <c r="CN194" s="163"/>
      <c r="CO194" s="163"/>
      <c r="CP194" s="170"/>
      <c r="CQ194" s="169"/>
      <c r="CR194" s="208"/>
      <c r="CS194" s="180"/>
      <c r="CT194" s="74"/>
      <c r="CU194" s="194"/>
      <c r="CV194" s="74"/>
      <c r="CW194" s="103"/>
      <c r="CX194" s="49"/>
      <c r="CY194" s="49"/>
    </row>
    <row r="195" spans="1:103" ht="16.5" thickBot="1" x14ac:dyDescent="0.3">
      <c r="A195" s="49"/>
      <c r="B195" s="186">
        <v>183</v>
      </c>
      <c r="C195" s="69" t="s">
        <v>540</v>
      </c>
      <c r="D195" s="70" t="s">
        <v>541</v>
      </c>
      <c r="E195" s="81" t="s">
        <v>122</v>
      </c>
      <c r="F195" s="80"/>
      <c r="G195" s="68"/>
      <c r="H195" s="81"/>
      <c r="I195" s="87"/>
      <c r="J195" s="71"/>
      <c r="K195" s="71"/>
      <c r="L195" s="71"/>
      <c r="M195" s="71"/>
      <c r="N195" s="88"/>
      <c r="O195" s="87"/>
      <c r="P195" s="71"/>
      <c r="Q195" s="71"/>
      <c r="R195" s="88"/>
      <c r="S195" s="125"/>
      <c r="T195" s="126"/>
      <c r="U195" s="126"/>
      <c r="V195" s="126"/>
      <c r="W195" s="126"/>
      <c r="X195" s="126"/>
      <c r="Y195" s="128"/>
      <c r="Z195" s="136"/>
      <c r="AA195" s="128"/>
      <c r="AB195" s="138"/>
      <c r="AC195" s="127"/>
      <c r="AD195" s="127"/>
      <c r="AE195" s="127"/>
      <c r="AF195" s="127"/>
      <c r="AG195" s="139"/>
      <c r="AH195" s="143"/>
      <c r="AI195" s="67"/>
      <c r="AJ195" s="67"/>
      <c r="AK195" s="144"/>
      <c r="AL195" s="201"/>
      <c r="AM195" s="203"/>
      <c r="AN195" s="67"/>
      <c r="AO195" s="67"/>
      <c r="AP195" s="144"/>
      <c r="AQ195" s="143"/>
      <c r="AR195" s="67"/>
      <c r="AS195" s="67"/>
      <c r="AT195" s="67"/>
      <c r="AU195" s="67"/>
      <c r="AV195" s="67"/>
      <c r="AW195" s="67"/>
      <c r="AX195" s="144"/>
      <c r="AY195" s="138"/>
      <c r="AZ195" s="150"/>
      <c r="BA195" s="150"/>
      <c r="BB195" s="150"/>
      <c r="BC195" s="150"/>
      <c r="BD195" s="150"/>
      <c r="BE195" s="150"/>
      <c r="BF195" s="150"/>
      <c r="BG195" s="150"/>
      <c r="BH195" s="150"/>
      <c r="BI195" s="127"/>
      <c r="BJ195" s="127"/>
      <c r="BK195" s="139"/>
      <c r="BL195" s="102"/>
      <c r="BM195" s="99" t="b">
        <f t="shared" si="14"/>
        <v>0</v>
      </c>
      <c r="BN195" s="72"/>
      <c r="BO195" s="101" t="b">
        <f t="shared" si="15"/>
        <v>0</v>
      </c>
      <c r="BP195" s="68"/>
      <c r="BQ195" s="99" t="b">
        <f t="shared" si="16"/>
        <v>0</v>
      </c>
      <c r="BR195" s="68"/>
      <c r="BS195" s="99" t="b">
        <f t="shared" si="17"/>
        <v>0</v>
      </c>
      <c r="BT195" s="119">
        <f t="shared" si="18"/>
        <v>0</v>
      </c>
      <c r="BU195" s="73" t="str">
        <f t="shared" si="19"/>
        <v>RIESGO ACEPTABLE</v>
      </c>
      <c r="BV195" s="97" t="b">
        <f t="shared" si="20"/>
        <v>0</v>
      </c>
      <c r="BW195" s="95"/>
      <c r="BX195" s="158"/>
      <c r="BY195" s="156"/>
      <c r="BZ195" s="156"/>
      <c r="CA195" s="156"/>
      <c r="CB195" s="156"/>
      <c r="CC195" s="156"/>
      <c r="CD195" s="156"/>
      <c r="CE195" s="156"/>
      <c r="CF195" s="159"/>
      <c r="CG195" s="169"/>
      <c r="CH195" s="163"/>
      <c r="CI195" s="163"/>
      <c r="CJ195" s="163"/>
      <c r="CK195" s="163"/>
      <c r="CL195" s="164"/>
      <c r="CM195" s="163"/>
      <c r="CN195" s="163"/>
      <c r="CO195" s="163"/>
      <c r="CP195" s="170"/>
      <c r="CQ195" s="169"/>
      <c r="CR195" s="208"/>
      <c r="CS195" s="180"/>
      <c r="CT195" s="74"/>
      <c r="CU195" s="194"/>
      <c r="CV195" s="74"/>
      <c r="CW195" s="103"/>
      <c r="CX195" s="49"/>
      <c r="CY195" s="49"/>
    </row>
    <row r="196" spans="1:103" ht="16.5" thickBot="1" x14ac:dyDescent="0.3">
      <c r="A196" s="49"/>
      <c r="B196" s="186">
        <v>184</v>
      </c>
      <c r="C196" s="69" t="s">
        <v>542</v>
      </c>
      <c r="D196" s="70" t="s">
        <v>543</v>
      </c>
      <c r="E196" s="81" t="s">
        <v>122</v>
      </c>
      <c r="F196" s="80"/>
      <c r="G196" s="68"/>
      <c r="H196" s="81"/>
      <c r="I196" s="87"/>
      <c r="J196" s="71"/>
      <c r="K196" s="71"/>
      <c r="L196" s="71"/>
      <c r="M196" s="71"/>
      <c r="N196" s="88"/>
      <c r="O196" s="87"/>
      <c r="P196" s="71"/>
      <c r="Q196" s="71"/>
      <c r="R196" s="88"/>
      <c r="S196" s="125"/>
      <c r="T196" s="126"/>
      <c r="U196" s="126"/>
      <c r="V196" s="126"/>
      <c r="W196" s="126"/>
      <c r="X196" s="126"/>
      <c r="Y196" s="128"/>
      <c r="Z196" s="136"/>
      <c r="AA196" s="128"/>
      <c r="AB196" s="138"/>
      <c r="AC196" s="127"/>
      <c r="AD196" s="127"/>
      <c r="AE196" s="127"/>
      <c r="AF196" s="127"/>
      <c r="AG196" s="139"/>
      <c r="AH196" s="143"/>
      <c r="AI196" s="67"/>
      <c r="AJ196" s="67"/>
      <c r="AK196" s="144"/>
      <c r="AL196" s="201"/>
      <c r="AM196" s="203"/>
      <c r="AN196" s="67"/>
      <c r="AO196" s="67"/>
      <c r="AP196" s="144"/>
      <c r="AQ196" s="143"/>
      <c r="AR196" s="67"/>
      <c r="AS196" s="67"/>
      <c r="AT196" s="67"/>
      <c r="AU196" s="67"/>
      <c r="AV196" s="67"/>
      <c r="AW196" s="67"/>
      <c r="AX196" s="144"/>
      <c r="AY196" s="138"/>
      <c r="AZ196" s="150"/>
      <c r="BA196" s="150"/>
      <c r="BB196" s="150"/>
      <c r="BC196" s="150"/>
      <c r="BD196" s="150"/>
      <c r="BE196" s="150"/>
      <c r="BF196" s="150"/>
      <c r="BG196" s="150"/>
      <c r="BH196" s="150"/>
      <c r="BI196" s="127"/>
      <c r="BJ196" s="127"/>
      <c r="BK196" s="139"/>
      <c r="BL196" s="102"/>
      <c r="BM196" s="99" t="b">
        <f t="shared" si="14"/>
        <v>0</v>
      </c>
      <c r="BN196" s="72"/>
      <c r="BO196" s="101" t="b">
        <f t="shared" si="15"/>
        <v>0</v>
      </c>
      <c r="BP196" s="68"/>
      <c r="BQ196" s="99" t="b">
        <f t="shared" si="16"/>
        <v>0</v>
      </c>
      <c r="BR196" s="68"/>
      <c r="BS196" s="99" t="b">
        <f t="shared" si="17"/>
        <v>0</v>
      </c>
      <c r="BT196" s="119">
        <f t="shared" si="18"/>
        <v>0</v>
      </c>
      <c r="BU196" s="73" t="str">
        <f t="shared" si="19"/>
        <v>RIESGO ACEPTABLE</v>
      </c>
      <c r="BV196" s="97" t="b">
        <f t="shared" si="20"/>
        <v>0</v>
      </c>
      <c r="BW196" s="95"/>
      <c r="BX196" s="158"/>
      <c r="BY196" s="156"/>
      <c r="BZ196" s="156"/>
      <c r="CA196" s="156"/>
      <c r="CB196" s="156"/>
      <c r="CC196" s="156"/>
      <c r="CD196" s="156"/>
      <c r="CE196" s="156"/>
      <c r="CF196" s="159"/>
      <c r="CG196" s="169"/>
      <c r="CH196" s="163"/>
      <c r="CI196" s="163"/>
      <c r="CJ196" s="163"/>
      <c r="CK196" s="163"/>
      <c r="CL196" s="164"/>
      <c r="CM196" s="163"/>
      <c r="CN196" s="163"/>
      <c r="CO196" s="163"/>
      <c r="CP196" s="170"/>
      <c r="CQ196" s="169"/>
      <c r="CR196" s="208"/>
      <c r="CS196" s="180"/>
      <c r="CT196" s="74"/>
      <c r="CU196" s="194"/>
      <c r="CV196" s="74"/>
      <c r="CW196" s="103"/>
      <c r="CX196" s="49"/>
      <c r="CY196" s="49"/>
    </row>
    <row r="197" spans="1:103" ht="16.5" thickBot="1" x14ac:dyDescent="0.3">
      <c r="A197" s="49"/>
      <c r="B197" s="186">
        <v>185</v>
      </c>
      <c r="C197" s="69" t="s">
        <v>544</v>
      </c>
      <c r="D197" s="70" t="s">
        <v>545</v>
      </c>
      <c r="E197" s="81" t="s">
        <v>122</v>
      </c>
      <c r="F197" s="80"/>
      <c r="G197" s="68"/>
      <c r="H197" s="81"/>
      <c r="I197" s="87"/>
      <c r="J197" s="71"/>
      <c r="K197" s="71"/>
      <c r="L197" s="71"/>
      <c r="M197" s="71"/>
      <c r="N197" s="88"/>
      <c r="O197" s="87"/>
      <c r="P197" s="71"/>
      <c r="Q197" s="71"/>
      <c r="R197" s="88"/>
      <c r="S197" s="125"/>
      <c r="T197" s="126"/>
      <c r="U197" s="126"/>
      <c r="V197" s="126"/>
      <c r="W197" s="126"/>
      <c r="X197" s="126"/>
      <c r="Y197" s="128"/>
      <c r="Z197" s="136"/>
      <c r="AA197" s="128"/>
      <c r="AB197" s="138"/>
      <c r="AC197" s="127"/>
      <c r="AD197" s="127"/>
      <c r="AE197" s="127"/>
      <c r="AF197" s="127"/>
      <c r="AG197" s="139"/>
      <c r="AH197" s="143"/>
      <c r="AI197" s="67"/>
      <c r="AJ197" s="67"/>
      <c r="AK197" s="144"/>
      <c r="AL197" s="201"/>
      <c r="AM197" s="203"/>
      <c r="AN197" s="67"/>
      <c r="AO197" s="67"/>
      <c r="AP197" s="144"/>
      <c r="AQ197" s="143"/>
      <c r="AR197" s="67"/>
      <c r="AS197" s="67"/>
      <c r="AT197" s="67"/>
      <c r="AU197" s="67"/>
      <c r="AV197" s="67"/>
      <c r="AW197" s="67"/>
      <c r="AX197" s="144"/>
      <c r="AY197" s="138"/>
      <c r="AZ197" s="150"/>
      <c r="BA197" s="150"/>
      <c r="BB197" s="150"/>
      <c r="BC197" s="150"/>
      <c r="BD197" s="150"/>
      <c r="BE197" s="150"/>
      <c r="BF197" s="150"/>
      <c r="BG197" s="150"/>
      <c r="BH197" s="150"/>
      <c r="BI197" s="127"/>
      <c r="BJ197" s="127"/>
      <c r="BK197" s="139"/>
      <c r="BL197" s="102"/>
      <c r="BM197" s="99" t="b">
        <f t="shared" si="14"/>
        <v>0</v>
      </c>
      <c r="BN197" s="72"/>
      <c r="BO197" s="101" t="b">
        <f t="shared" si="15"/>
        <v>0</v>
      </c>
      <c r="BP197" s="68"/>
      <c r="BQ197" s="99" t="b">
        <f t="shared" si="16"/>
        <v>0</v>
      </c>
      <c r="BR197" s="68"/>
      <c r="BS197" s="99" t="b">
        <f t="shared" si="17"/>
        <v>0</v>
      </c>
      <c r="BT197" s="119">
        <f t="shared" si="18"/>
        <v>0</v>
      </c>
      <c r="BU197" s="73" t="str">
        <f t="shared" si="19"/>
        <v>RIESGO ACEPTABLE</v>
      </c>
      <c r="BV197" s="97" t="b">
        <f t="shared" si="20"/>
        <v>0</v>
      </c>
      <c r="BW197" s="95"/>
      <c r="BX197" s="158"/>
      <c r="BY197" s="156"/>
      <c r="BZ197" s="156"/>
      <c r="CA197" s="156"/>
      <c r="CB197" s="156"/>
      <c r="CC197" s="156"/>
      <c r="CD197" s="156"/>
      <c r="CE197" s="156"/>
      <c r="CF197" s="159"/>
      <c r="CG197" s="169"/>
      <c r="CH197" s="163"/>
      <c r="CI197" s="163"/>
      <c r="CJ197" s="163"/>
      <c r="CK197" s="163"/>
      <c r="CL197" s="164"/>
      <c r="CM197" s="163"/>
      <c r="CN197" s="163"/>
      <c r="CO197" s="163"/>
      <c r="CP197" s="170"/>
      <c r="CQ197" s="169"/>
      <c r="CR197" s="208"/>
      <c r="CS197" s="180"/>
      <c r="CT197" s="74"/>
      <c r="CU197" s="194"/>
      <c r="CV197" s="74"/>
      <c r="CW197" s="103"/>
      <c r="CX197" s="49"/>
      <c r="CY197" s="49"/>
    </row>
    <row r="198" spans="1:103" ht="16.5" thickBot="1" x14ac:dyDescent="0.3">
      <c r="A198" s="49"/>
      <c r="B198" s="186">
        <v>186</v>
      </c>
      <c r="C198" s="69" t="s">
        <v>546</v>
      </c>
      <c r="D198" s="70" t="s">
        <v>547</v>
      </c>
      <c r="E198" s="81" t="s">
        <v>122</v>
      </c>
      <c r="F198" s="80"/>
      <c r="G198" s="68"/>
      <c r="H198" s="81"/>
      <c r="I198" s="87"/>
      <c r="J198" s="71"/>
      <c r="K198" s="71"/>
      <c r="L198" s="71"/>
      <c r="M198" s="71"/>
      <c r="N198" s="88"/>
      <c r="O198" s="87"/>
      <c r="P198" s="71"/>
      <c r="Q198" s="71"/>
      <c r="R198" s="88"/>
      <c r="S198" s="125"/>
      <c r="T198" s="126"/>
      <c r="U198" s="126"/>
      <c r="V198" s="126"/>
      <c r="W198" s="126"/>
      <c r="X198" s="126"/>
      <c r="Y198" s="128"/>
      <c r="Z198" s="136"/>
      <c r="AA198" s="128"/>
      <c r="AB198" s="138"/>
      <c r="AC198" s="127"/>
      <c r="AD198" s="127"/>
      <c r="AE198" s="127"/>
      <c r="AF198" s="127"/>
      <c r="AG198" s="139"/>
      <c r="AH198" s="143"/>
      <c r="AI198" s="67"/>
      <c r="AJ198" s="67"/>
      <c r="AK198" s="144"/>
      <c r="AL198" s="201"/>
      <c r="AM198" s="203"/>
      <c r="AN198" s="67"/>
      <c r="AO198" s="67"/>
      <c r="AP198" s="144"/>
      <c r="AQ198" s="143"/>
      <c r="AR198" s="67"/>
      <c r="AS198" s="67"/>
      <c r="AT198" s="67"/>
      <c r="AU198" s="67"/>
      <c r="AV198" s="67"/>
      <c r="AW198" s="67"/>
      <c r="AX198" s="144"/>
      <c r="AY198" s="138"/>
      <c r="AZ198" s="150"/>
      <c r="BA198" s="150"/>
      <c r="BB198" s="150"/>
      <c r="BC198" s="150"/>
      <c r="BD198" s="150"/>
      <c r="BE198" s="150"/>
      <c r="BF198" s="150"/>
      <c r="BG198" s="150"/>
      <c r="BH198" s="150"/>
      <c r="BI198" s="127"/>
      <c r="BJ198" s="127"/>
      <c r="BK198" s="139"/>
      <c r="BL198" s="102"/>
      <c r="BM198" s="99" t="b">
        <f t="shared" si="14"/>
        <v>0</v>
      </c>
      <c r="BN198" s="72"/>
      <c r="BO198" s="101" t="b">
        <f t="shared" si="15"/>
        <v>0</v>
      </c>
      <c r="BP198" s="68"/>
      <c r="BQ198" s="99" t="b">
        <f t="shared" si="16"/>
        <v>0</v>
      </c>
      <c r="BR198" s="68"/>
      <c r="BS198" s="99" t="b">
        <f t="shared" si="17"/>
        <v>0</v>
      </c>
      <c r="BT198" s="119">
        <f t="shared" si="18"/>
        <v>0</v>
      </c>
      <c r="BU198" s="73" t="str">
        <f t="shared" si="19"/>
        <v>RIESGO ACEPTABLE</v>
      </c>
      <c r="BV198" s="97" t="b">
        <f t="shared" si="20"/>
        <v>0</v>
      </c>
      <c r="BW198" s="95"/>
      <c r="BX198" s="158"/>
      <c r="BY198" s="156"/>
      <c r="BZ198" s="156"/>
      <c r="CA198" s="156"/>
      <c r="CB198" s="156"/>
      <c r="CC198" s="156"/>
      <c r="CD198" s="156"/>
      <c r="CE198" s="156"/>
      <c r="CF198" s="159"/>
      <c r="CG198" s="169"/>
      <c r="CH198" s="163"/>
      <c r="CI198" s="163"/>
      <c r="CJ198" s="163"/>
      <c r="CK198" s="163"/>
      <c r="CL198" s="164"/>
      <c r="CM198" s="163"/>
      <c r="CN198" s="163"/>
      <c r="CO198" s="163"/>
      <c r="CP198" s="170"/>
      <c r="CQ198" s="169"/>
      <c r="CR198" s="208"/>
      <c r="CS198" s="180"/>
      <c r="CT198" s="74"/>
      <c r="CU198" s="194"/>
      <c r="CV198" s="74"/>
      <c r="CW198" s="103"/>
      <c r="CX198" s="49"/>
      <c r="CY198" s="49"/>
    </row>
    <row r="199" spans="1:103" ht="16.5" thickBot="1" x14ac:dyDescent="0.3">
      <c r="A199" s="49"/>
      <c r="B199" s="186">
        <v>187</v>
      </c>
      <c r="C199" s="69" t="s">
        <v>548</v>
      </c>
      <c r="D199" s="70" t="s">
        <v>549</v>
      </c>
      <c r="E199" s="81" t="s">
        <v>122</v>
      </c>
      <c r="F199" s="80"/>
      <c r="G199" s="68"/>
      <c r="H199" s="81"/>
      <c r="I199" s="87"/>
      <c r="J199" s="71"/>
      <c r="K199" s="71"/>
      <c r="L199" s="71"/>
      <c r="M199" s="71"/>
      <c r="N199" s="88"/>
      <c r="O199" s="87"/>
      <c r="P199" s="71"/>
      <c r="Q199" s="71"/>
      <c r="R199" s="88"/>
      <c r="S199" s="125"/>
      <c r="T199" s="126"/>
      <c r="U199" s="126"/>
      <c r="V199" s="126"/>
      <c r="W199" s="126"/>
      <c r="X199" s="126"/>
      <c r="Y199" s="128"/>
      <c r="Z199" s="136"/>
      <c r="AA199" s="128"/>
      <c r="AB199" s="138"/>
      <c r="AC199" s="127"/>
      <c r="AD199" s="127"/>
      <c r="AE199" s="127"/>
      <c r="AF199" s="127"/>
      <c r="AG199" s="139"/>
      <c r="AH199" s="143"/>
      <c r="AI199" s="67"/>
      <c r="AJ199" s="67"/>
      <c r="AK199" s="144"/>
      <c r="AL199" s="201"/>
      <c r="AM199" s="203"/>
      <c r="AN199" s="67"/>
      <c r="AO199" s="67"/>
      <c r="AP199" s="144"/>
      <c r="AQ199" s="143"/>
      <c r="AR199" s="67"/>
      <c r="AS199" s="67"/>
      <c r="AT199" s="67"/>
      <c r="AU199" s="67"/>
      <c r="AV199" s="67"/>
      <c r="AW199" s="67"/>
      <c r="AX199" s="144"/>
      <c r="AY199" s="138"/>
      <c r="AZ199" s="150"/>
      <c r="BA199" s="150"/>
      <c r="BB199" s="150"/>
      <c r="BC199" s="150"/>
      <c r="BD199" s="150"/>
      <c r="BE199" s="150"/>
      <c r="BF199" s="150"/>
      <c r="BG199" s="150"/>
      <c r="BH199" s="150"/>
      <c r="BI199" s="127"/>
      <c r="BJ199" s="127"/>
      <c r="BK199" s="139"/>
      <c r="BL199" s="102"/>
      <c r="BM199" s="99" t="b">
        <f t="shared" si="14"/>
        <v>0</v>
      </c>
      <c r="BN199" s="72"/>
      <c r="BO199" s="101" t="b">
        <f t="shared" si="15"/>
        <v>0</v>
      </c>
      <c r="BP199" s="68"/>
      <c r="BQ199" s="99" t="b">
        <f t="shared" si="16"/>
        <v>0</v>
      </c>
      <c r="BR199" s="68"/>
      <c r="BS199" s="99" t="b">
        <f t="shared" si="17"/>
        <v>0</v>
      </c>
      <c r="BT199" s="119">
        <f t="shared" si="18"/>
        <v>0</v>
      </c>
      <c r="BU199" s="73" t="str">
        <f t="shared" si="19"/>
        <v>RIESGO ACEPTABLE</v>
      </c>
      <c r="BV199" s="97" t="b">
        <f t="shared" si="20"/>
        <v>0</v>
      </c>
      <c r="BW199" s="95"/>
      <c r="BX199" s="158"/>
      <c r="BY199" s="156"/>
      <c r="BZ199" s="156"/>
      <c r="CA199" s="156"/>
      <c r="CB199" s="156"/>
      <c r="CC199" s="156"/>
      <c r="CD199" s="156"/>
      <c r="CE199" s="156"/>
      <c r="CF199" s="159"/>
      <c r="CG199" s="169"/>
      <c r="CH199" s="163"/>
      <c r="CI199" s="163"/>
      <c r="CJ199" s="163"/>
      <c r="CK199" s="163"/>
      <c r="CL199" s="164"/>
      <c r="CM199" s="163"/>
      <c r="CN199" s="163"/>
      <c r="CO199" s="163"/>
      <c r="CP199" s="170"/>
      <c r="CQ199" s="169"/>
      <c r="CR199" s="208"/>
      <c r="CS199" s="180"/>
      <c r="CT199" s="74"/>
      <c r="CU199" s="194"/>
      <c r="CV199" s="74"/>
      <c r="CW199" s="103"/>
      <c r="CX199" s="49"/>
      <c r="CY199" s="49"/>
    </row>
    <row r="200" spans="1:103" ht="16.5" thickBot="1" x14ac:dyDescent="0.3">
      <c r="A200" s="49"/>
      <c r="B200" s="186">
        <v>188</v>
      </c>
      <c r="C200" s="69" t="s">
        <v>550</v>
      </c>
      <c r="D200" s="70" t="s">
        <v>551</v>
      </c>
      <c r="E200" s="81" t="s">
        <v>122</v>
      </c>
      <c r="F200" s="80"/>
      <c r="G200" s="68"/>
      <c r="H200" s="81"/>
      <c r="I200" s="87"/>
      <c r="J200" s="71"/>
      <c r="K200" s="71"/>
      <c r="L200" s="71"/>
      <c r="M200" s="71"/>
      <c r="N200" s="88"/>
      <c r="O200" s="87"/>
      <c r="P200" s="71"/>
      <c r="Q200" s="71"/>
      <c r="R200" s="88"/>
      <c r="S200" s="125"/>
      <c r="T200" s="126"/>
      <c r="U200" s="126"/>
      <c r="V200" s="126"/>
      <c r="W200" s="126"/>
      <c r="X200" s="126"/>
      <c r="Y200" s="128"/>
      <c r="Z200" s="136"/>
      <c r="AA200" s="128"/>
      <c r="AB200" s="138"/>
      <c r="AC200" s="127"/>
      <c r="AD200" s="127"/>
      <c r="AE200" s="127"/>
      <c r="AF200" s="127"/>
      <c r="AG200" s="139"/>
      <c r="AH200" s="143"/>
      <c r="AI200" s="67"/>
      <c r="AJ200" s="67"/>
      <c r="AK200" s="144"/>
      <c r="AL200" s="201"/>
      <c r="AM200" s="203"/>
      <c r="AN200" s="67"/>
      <c r="AO200" s="67"/>
      <c r="AP200" s="144"/>
      <c r="AQ200" s="143"/>
      <c r="AR200" s="67"/>
      <c r="AS200" s="67"/>
      <c r="AT200" s="67"/>
      <c r="AU200" s="67"/>
      <c r="AV200" s="67"/>
      <c r="AW200" s="67"/>
      <c r="AX200" s="144"/>
      <c r="AY200" s="138"/>
      <c r="AZ200" s="150"/>
      <c r="BA200" s="150"/>
      <c r="BB200" s="150"/>
      <c r="BC200" s="150"/>
      <c r="BD200" s="150"/>
      <c r="BE200" s="150"/>
      <c r="BF200" s="150"/>
      <c r="BG200" s="150"/>
      <c r="BH200" s="150"/>
      <c r="BI200" s="127"/>
      <c r="BJ200" s="127"/>
      <c r="BK200" s="139"/>
      <c r="BL200" s="102"/>
      <c r="BM200" s="99" t="b">
        <f t="shared" si="14"/>
        <v>0</v>
      </c>
      <c r="BN200" s="72"/>
      <c r="BO200" s="101" t="b">
        <f t="shared" si="15"/>
        <v>0</v>
      </c>
      <c r="BP200" s="68"/>
      <c r="BQ200" s="99" t="b">
        <f t="shared" si="16"/>
        <v>0</v>
      </c>
      <c r="BR200" s="68"/>
      <c r="BS200" s="99" t="b">
        <f t="shared" si="17"/>
        <v>0</v>
      </c>
      <c r="BT200" s="119">
        <f t="shared" si="18"/>
        <v>0</v>
      </c>
      <c r="BU200" s="73" t="str">
        <f t="shared" si="19"/>
        <v>RIESGO ACEPTABLE</v>
      </c>
      <c r="BV200" s="97" t="b">
        <f t="shared" si="20"/>
        <v>0</v>
      </c>
      <c r="BW200" s="95"/>
      <c r="BX200" s="158"/>
      <c r="BY200" s="156"/>
      <c r="BZ200" s="156"/>
      <c r="CA200" s="156"/>
      <c r="CB200" s="156"/>
      <c r="CC200" s="156"/>
      <c r="CD200" s="156"/>
      <c r="CE200" s="156"/>
      <c r="CF200" s="159"/>
      <c r="CG200" s="169"/>
      <c r="CH200" s="163"/>
      <c r="CI200" s="163"/>
      <c r="CJ200" s="163"/>
      <c r="CK200" s="163"/>
      <c r="CL200" s="164"/>
      <c r="CM200" s="163"/>
      <c r="CN200" s="163"/>
      <c r="CO200" s="163"/>
      <c r="CP200" s="170"/>
      <c r="CQ200" s="169"/>
      <c r="CR200" s="208"/>
      <c r="CS200" s="180"/>
      <c r="CT200" s="74"/>
      <c r="CU200" s="194"/>
      <c r="CV200" s="74"/>
      <c r="CW200" s="103"/>
      <c r="CX200" s="49"/>
      <c r="CY200" s="49"/>
    </row>
    <row r="201" spans="1:103" ht="16.5" thickBot="1" x14ac:dyDescent="0.3">
      <c r="A201" s="49"/>
      <c r="B201" s="186">
        <v>189</v>
      </c>
      <c r="C201" s="69" t="s">
        <v>552</v>
      </c>
      <c r="D201" s="70" t="s">
        <v>553</v>
      </c>
      <c r="E201" s="81" t="s">
        <v>122</v>
      </c>
      <c r="F201" s="80"/>
      <c r="G201" s="68"/>
      <c r="H201" s="81"/>
      <c r="I201" s="87"/>
      <c r="J201" s="71"/>
      <c r="K201" s="71"/>
      <c r="L201" s="71"/>
      <c r="M201" s="71"/>
      <c r="N201" s="88"/>
      <c r="O201" s="87"/>
      <c r="P201" s="71"/>
      <c r="Q201" s="71"/>
      <c r="R201" s="88"/>
      <c r="S201" s="125"/>
      <c r="T201" s="126"/>
      <c r="U201" s="126"/>
      <c r="V201" s="126"/>
      <c r="W201" s="126"/>
      <c r="X201" s="126"/>
      <c r="Y201" s="128"/>
      <c r="Z201" s="136"/>
      <c r="AA201" s="128"/>
      <c r="AB201" s="138"/>
      <c r="AC201" s="127"/>
      <c r="AD201" s="127"/>
      <c r="AE201" s="127"/>
      <c r="AF201" s="127"/>
      <c r="AG201" s="139"/>
      <c r="AH201" s="143"/>
      <c r="AI201" s="67"/>
      <c r="AJ201" s="67"/>
      <c r="AK201" s="144"/>
      <c r="AL201" s="201"/>
      <c r="AM201" s="203"/>
      <c r="AN201" s="67"/>
      <c r="AO201" s="67"/>
      <c r="AP201" s="144"/>
      <c r="AQ201" s="143"/>
      <c r="AR201" s="67"/>
      <c r="AS201" s="67"/>
      <c r="AT201" s="67"/>
      <c r="AU201" s="67"/>
      <c r="AV201" s="67"/>
      <c r="AW201" s="67"/>
      <c r="AX201" s="144"/>
      <c r="AY201" s="138"/>
      <c r="AZ201" s="150"/>
      <c r="BA201" s="150"/>
      <c r="BB201" s="150"/>
      <c r="BC201" s="150"/>
      <c r="BD201" s="150"/>
      <c r="BE201" s="150"/>
      <c r="BF201" s="150"/>
      <c r="BG201" s="150"/>
      <c r="BH201" s="150"/>
      <c r="BI201" s="127"/>
      <c r="BJ201" s="127"/>
      <c r="BK201" s="139"/>
      <c r="BL201" s="102"/>
      <c r="BM201" s="99" t="b">
        <f t="shared" si="14"/>
        <v>0</v>
      </c>
      <c r="BN201" s="72"/>
      <c r="BO201" s="101" t="b">
        <f t="shared" si="15"/>
        <v>0</v>
      </c>
      <c r="BP201" s="68"/>
      <c r="BQ201" s="99" t="b">
        <f t="shared" si="16"/>
        <v>0</v>
      </c>
      <c r="BR201" s="68"/>
      <c r="BS201" s="99" t="b">
        <f t="shared" si="17"/>
        <v>0</v>
      </c>
      <c r="BT201" s="119">
        <f t="shared" si="18"/>
        <v>0</v>
      </c>
      <c r="BU201" s="73" t="str">
        <f t="shared" si="19"/>
        <v>RIESGO ACEPTABLE</v>
      </c>
      <c r="BV201" s="97" t="b">
        <f t="shared" si="20"/>
        <v>0</v>
      </c>
      <c r="BW201" s="95"/>
      <c r="BX201" s="158"/>
      <c r="BY201" s="156"/>
      <c r="BZ201" s="156"/>
      <c r="CA201" s="156"/>
      <c r="CB201" s="156"/>
      <c r="CC201" s="156"/>
      <c r="CD201" s="156"/>
      <c r="CE201" s="156"/>
      <c r="CF201" s="159"/>
      <c r="CG201" s="169"/>
      <c r="CH201" s="163"/>
      <c r="CI201" s="163"/>
      <c r="CJ201" s="163"/>
      <c r="CK201" s="163"/>
      <c r="CL201" s="164"/>
      <c r="CM201" s="163"/>
      <c r="CN201" s="163"/>
      <c r="CO201" s="163"/>
      <c r="CP201" s="170"/>
      <c r="CQ201" s="169"/>
      <c r="CR201" s="208"/>
      <c r="CS201" s="180"/>
      <c r="CT201" s="74"/>
      <c r="CU201" s="194"/>
      <c r="CV201" s="74"/>
      <c r="CW201" s="103"/>
      <c r="CX201" s="49"/>
      <c r="CY201" s="49"/>
    </row>
    <row r="202" spans="1:103" ht="16.5" thickBot="1" x14ac:dyDescent="0.3">
      <c r="A202" s="49"/>
      <c r="B202" s="186">
        <v>190</v>
      </c>
      <c r="C202" s="69" t="s">
        <v>554</v>
      </c>
      <c r="D202" s="70" t="s">
        <v>555</v>
      </c>
      <c r="E202" s="81" t="s">
        <v>122</v>
      </c>
      <c r="F202" s="80"/>
      <c r="G202" s="68"/>
      <c r="H202" s="81"/>
      <c r="I202" s="87"/>
      <c r="J202" s="71"/>
      <c r="K202" s="71"/>
      <c r="L202" s="71"/>
      <c r="M202" s="71"/>
      <c r="N202" s="88"/>
      <c r="O202" s="87"/>
      <c r="P202" s="71"/>
      <c r="Q202" s="71"/>
      <c r="R202" s="88"/>
      <c r="S202" s="125"/>
      <c r="T202" s="126"/>
      <c r="U202" s="126"/>
      <c r="V202" s="126"/>
      <c r="W202" s="126"/>
      <c r="X202" s="126"/>
      <c r="Y202" s="128"/>
      <c r="Z202" s="136"/>
      <c r="AA202" s="128"/>
      <c r="AB202" s="138"/>
      <c r="AC202" s="127"/>
      <c r="AD202" s="127"/>
      <c r="AE202" s="127"/>
      <c r="AF202" s="127"/>
      <c r="AG202" s="139"/>
      <c r="AH202" s="143"/>
      <c r="AI202" s="67"/>
      <c r="AJ202" s="67"/>
      <c r="AK202" s="144"/>
      <c r="AL202" s="201"/>
      <c r="AM202" s="203"/>
      <c r="AN202" s="67"/>
      <c r="AO202" s="67"/>
      <c r="AP202" s="144"/>
      <c r="AQ202" s="143"/>
      <c r="AR202" s="67"/>
      <c r="AS202" s="67"/>
      <c r="AT202" s="67"/>
      <c r="AU202" s="67"/>
      <c r="AV202" s="67"/>
      <c r="AW202" s="67"/>
      <c r="AX202" s="144"/>
      <c r="AY202" s="138"/>
      <c r="AZ202" s="150"/>
      <c r="BA202" s="150"/>
      <c r="BB202" s="150"/>
      <c r="BC202" s="150"/>
      <c r="BD202" s="150"/>
      <c r="BE202" s="150"/>
      <c r="BF202" s="150"/>
      <c r="BG202" s="150"/>
      <c r="BH202" s="150"/>
      <c r="BI202" s="127"/>
      <c r="BJ202" s="127"/>
      <c r="BK202" s="139"/>
      <c r="BL202" s="102"/>
      <c r="BM202" s="99" t="b">
        <f t="shared" si="14"/>
        <v>0</v>
      </c>
      <c r="BN202" s="72"/>
      <c r="BO202" s="101" t="b">
        <f t="shared" si="15"/>
        <v>0</v>
      </c>
      <c r="BP202" s="68"/>
      <c r="BQ202" s="99" t="b">
        <f t="shared" si="16"/>
        <v>0</v>
      </c>
      <c r="BR202" s="68"/>
      <c r="BS202" s="99" t="b">
        <f t="shared" si="17"/>
        <v>0</v>
      </c>
      <c r="BT202" s="119">
        <f t="shared" si="18"/>
        <v>0</v>
      </c>
      <c r="BU202" s="73" t="str">
        <f t="shared" si="19"/>
        <v>RIESGO ACEPTABLE</v>
      </c>
      <c r="BV202" s="97" t="b">
        <f t="shared" si="20"/>
        <v>0</v>
      </c>
      <c r="BW202" s="95"/>
      <c r="BX202" s="158"/>
      <c r="BY202" s="156"/>
      <c r="BZ202" s="156"/>
      <c r="CA202" s="156"/>
      <c r="CB202" s="156"/>
      <c r="CC202" s="156"/>
      <c r="CD202" s="156"/>
      <c r="CE202" s="156"/>
      <c r="CF202" s="159"/>
      <c r="CG202" s="169"/>
      <c r="CH202" s="163"/>
      <c r="CI202" s="163"/>
      <c r="CJ202" s="163"/>
      <c r="CK202" s="163"/>
      <c r="CL202" s="164"/>
      <c r="CM202" s="163"/>
      <c r="CN202" s="163"/>
      <c r="CO202" s="163"/>
      <c r="CP202" s="170"/>
      <c r="CQ202" s="169"/>
      <c r="CR202" s="208"/>
      <c r="CS202" s="180"/>
      <c r="CT202" s="74"/>
      <c r="CU202" s="194"/>
      <c r="CV202" s="74"/>
      <c r="CW202" s="103"/>
      <c r="CX202" s="49"/>
      <c r="CY202" s="49"/>
    </row>
    <row r="203" spans="1:103" ht="16.5" thickBot="1" x14ac:dyDescent="0.3">
      <c r="A203" s="49"/>
      <c r="B203" s="186">
        <v>191</v>
      </c>
      <c r="C203" s="69" t="s">
        <v>556</v>
      </c>
      <c r="D203" s="70" t="s">
        <v>557</v>
      </c>
      <c r="E203" s="81" t="s">
        <v>122</v>
      </c>
      <c r="F203" s="80"/>
      <c r="G203" s="68"/>
      <c r="H203" s="81"/>
      <c r="I203" s="87"/>
      <c r="J203" s="71"/>
      <c r="K203" s="71"/>
      <c r="L203" s="71"/>
      <c r="M203" s="71"/>
      <c r="N203" s="88"/>
      <c r="O203" s="87"/>
      <c r="P203" s="71"/>
      <c r="Q203" s="71"/>
      <c r="R203" s="88"/>
      <c r="S203" s="125"/>
      <c r="T203" s="126"/>
      <c r="U203" s="126"/>
      <c r="V203" s="126"/>
      <c r="W203" s="126"/>
      <c r="X203" s="126"/>
      <c r="Y203" s="128"/>
      <c r="Z203" s="136"/>
      <c r="AA203" s="128"/>
      <c r="AB203" s="138"/>
      <c r="AC203" s="127"/>
      <c r="AD203" s="127"/>
      <c r="AE203" s="127"/>
      <c r="AF203" s="127"/>
      <c r="AG203" s="139"/>
      <c r="AH203" s="143"/>
      <c r="AI203" s="67"/>
      <c r="AJ203" s="67"/>
      <c r="AK203" s="144"/>
      <c r="AL203" s="201"/>
      <c r="AM203" s="203"/>
      <c r="AN203" s="67"/>
      <c r="AO203" s="67"/>
      <c r="AP203" s="144"/>
      <c r="AQ203" s="143"/>
      <c r="AR203" s="67"/>
      <c r="AS203" s="67"/>
      <c r="AT203" s="67"/>
      <c r="AU203" s="67"/>
      <c r="AV203" s="67"/>
      <c r="AW203" s="67"/>
      <c r="AX203" s="144"/>
      <c r="AY203" s="138"/>
      <c r="AZ203" s="150"/>
      <c r="BA203" s="150"/>
      <c r="BB203" s="150"/>
      <c r="BC203" s="150"/>
      <c r="BD203" s="150"/>
      <c r="BE203" s="150"/>
      <c r="BF203" s="150"/>
      <c r="BG203" s="150"/>
      <c r="BH203" s="150"/>
      <c r="BI203" s="127"/>
      <c r="BJ203" s="127"/>
      <c r="BK203" s="139"/>
      <c r="BL203" s="102"/>
      <c r="BM203" s="99" t="b">
        <f t="shared" si="14"/>
        <v>0</v>
      </c>
      <c r="BN203" s="72"/>
      <c r="BO203" s="101" t="b">
        <f t="shared" si="15"/>
        <v>0</v>
      </c>
      <c r="BP203" s="68"/>
      <c r="BQ203" s="99" t="b">
        <f t="shared" si="16"/>
        <v>0</v>
      </c>
      <c r="BR203" s="68"/>
      <c r="BS203" s="99" t="b">
        <f t="shared" si="17"/>
        <v>0</v>
      </c>
      <c r="BT203" s="119">
        <f t="shared" si="18"/>
        <v>0</v>
      </c>
      <c r="BU203" s="73" t="str">
        <f t="shared" si="19"/>
        <v>RIESGO ACEPTABLE</v>
      </c>
      <c r="BV203" s="97" t="b">
        <f t="shared" si="20"/>
        <v>0</v>
      </c>
      <c r="BW203" s="95"/>
      <c r="BX203" s="158"/>
      <c r="BY203" s="156"/>
      <c r="BZ203" s="156"/>
      <c r="CA203" s="156"/>
      <c r="CB203" s="156"/>
      <c r="CC203" s="156"/>
      <c r="CD203" s="156"/>
      <c r="CE203" s="156"/>
      <c r="CF203" s="159"/>
      <c r="CG203" s="169"/>
      <c r="CH203" s="163"/>
      <c r="CI203" s="163"/>
      <c r="CJ203" s="163"/>
      <c r="CK203" s="163"/>
      <c r="CL203" s="164"/>
      <c r="CM203" s="163"/>
      <c r="CN203" s="163"/>
      <c r="CO203" s="163"/>
      <c r="CP203" s="170"/>
      <c r="CQ203" s="169"/>
      <c r="CR203" s="208"/>
      <c r="CS203" s="180"/>
      <c r="CT203" s="74"/>
      <c r="CU203" s="194"/>
      <c r="CV203" s="74"/>
      <c r="CW203" s="103"/>
      <c r="CX203" s="49"/>
      <c r="CY203" s="49"/>
    </row>
    <row r="204" spans="1:103" ht="16.5" thickBot="1" x14ac:dyDescent="0.3">
      <c r="A204" s="49"/>
      <c r="B204" s="186">
        <v>192</v>
      </c>
      <c r="C204" s="69" t="s">
        <v>558</v>
      </c>
      <c r="D204" s="70" t="s">
        <v>559</v>
      </c>
      <c r="E204" s="81" t="s">
        <v>122</v>
      </c>
      <c r="F204" s="80"/>
      <c r="G204" s="68"/>
      <c r="H204" s="81"/>
      <c r="I204" s="87"/>
      <c r="J204" s="71"/>
      <c r="K204" s="71"/>
      <c r="L204" s="71"/>
      <c r="M204" s="71"/>
      <c r="N204" s="88"/>
      <c r="O204" s="87"/>
      <c r="P204" s="71"/>
      <c r="Q204" s="71"/>
      <c r="R204" s="88"/>
      <c r="S204" s="125"/>
      <c r="T204" s="126"/>
      <c r="U204" s="126"/>
      <c r="V204" s="126"/>
      <c r="W204" s="126"/>
      <c r="X204" s="126"/>
      <c r="Y204" s="128"/>
      <c r="Z204" s="136"/>
      <c r="AA204" s="128"/>
      <c r="AB204" s="138"/>
      <c r="AC204" s="127"/>
      <c r="AD204" s="127"/>
      <c r="AE204" s="127"/>
      <c r="AF204" s="127"/>
      <c r="AG204" s="139"/>
      <c r="AH204" s="143"/>
      <c r="AI204" s="67"/>
      <c r="AJ204" s="67"/>
      <c r="AK204" s="144"/>
      <c r="AL204" s="201"/>
      <c r="AM204" s="203"/>
      <c r="AN204" s="67"/>
      <c r="AO204" s="67"/>
      <c r="AP204" s="144"/>
      <c r="AQ204" s="143"/>
      <c r="AR204" s="67"/>
      <c r="AS204" s="67"/>
      <c r="AT204" s="67"/>
      <c r="AU204" s="67"/>
      <c r="AV204" s="67"/>
      <c r="AW204" s="67"/>
      <c r="AX204" s="144"/>
      <c r="AY204" s="138"/>
      <c r="AZ204" s="150"/>
      <c r="BA204" s="150"/>
      <c r="BB204" s="150"/>
      <c r="BC204" s="150"/>
      <c r="BD204" s="150"/>
      <c r="BE204" s="150"/>
      <c r="BF204" s="150"/>
      <c r="BG204" s="150"/>
      <c r="BH204" s="150"/>
      <c r="BI204" s="127"/>
      <c r="BJ204" s="127"/>
      <c r="BK204" s="139"/>
      <c r="BL204" s="102"/>
      <c r="BM204" s="99" t="b">
        <f t="shared" si="14"/>
        <v>0</v>
      </c>
      <c r="BN204" s="72"/>
      <c r="BO204" s="101" t="b">
        <f t="shared" si="15"/>
        <v>0</v>
      </c>
      <c r="BP204" s="68"/>
      <c r="BQ204" s="99" t="b">
        <f t="shared" si="16"/>
        <v>0</v>
      </c>
      <c r="BR204" s="68"/>
      <c r="BS204" s="99" t="b">
        <f t="shared" si="17"/>
        <v>0</v>
      </c>
      <c r="BT204" s="119">
        <f t="shared" si="18"/>
        <v>0</v>
      </c>
      <c r="BU204" s="73" t="str">
        <f t="shared" si="19"/>
        <v>RIESGO ACEPTABLE</v>
      </c>
      <c r="BV204" s="97" t="b">
        <f t="shared" si="20"/>
        <v>0</v>
      </c>
      <c r="BW204" s="95"/>
      <c r="BX204" s="158"/>
      <c r="BY204" s="156"/>
      <c r="BZ204" s="156"/>
      <c r="CA204" s="156"/>
      <c r="CB204" s="156"/>
      <c r="CC204" s="156"/>
      <c r="CD204" s="156"/>
      <c r="CE204" s="156"/>
      <c r="CF204" s="159"/>
      <c r="CG204" s="169"/>
      <c r="CH204" s="163"/>
      <c r="CI204" s="163"/>
      <c r="CJ204" s="163"/>
      <c r="CK204" s="163"/>
      <c r="CL204" s="164"/>
      <c r="CM204" s="163"/>
      <c r="CN204" s="163"/>
      <c r="CO204" s="163"/>
      <c r="CP204" s="170"/>
      <c r="CQ204" s="169"/>
      <c r="CR204" s="208"/>
      <c r="CS204" s="180"/>
      <c r="CT204" s="74"/>
      <c r="CU204" s="194"/>
      <c r="CV204" s="74"/>
      <c r="CW204" s="103"/>
      <c r="CX204" s="49"/>
      <c r="CY204" s="49"/>
    </row>
    <row r="205" spans="1:103" ht="16.5" thickBot="1" x14ac:dyDescent="0.3">
      <c r="A205" s="49"/>
      <c r="B205" s="186">
        <v>193</v>
      </c>
      <c r="C205" s="69" t="s">
        <v>560</v>
      </c>
      <c r="D205" s="70" t="s">
        <v>561</v>
      </c>
      <c r="E205" s="81" t="s">
        <v>122</v>
      </c>
      <c r="F205" s="80"/>
      <c r="G205" s="68"/>
      <c r="H205" s="81"/>
      <c r="I205" s="87"/>
      <c r="J205" s="71"/>
      <c r="K205" s="71"/>
      <c r="L205" s="71"/>
      <c r="M205" s="71"/>
      <c r="N205" s="88"/>
      <c r="O205" s="87"/>
      <c r="P205" s="71"/>
      <c r="Q205" s="71"/>
      <c r="R205" s="88"/>
      <c r="S205" s="125"/>
      <c r="T205" s="126"/>
      <c r="U205" s="126"/>
      <c r="V205" s="126"/>
      <c r="W205" s="126"/>
      <c r="X205" s="126"/>
      <c r="Y205" s="128"/>
      <c r="Z205" s="136"/>
      <c r="AA205" s="128"/>
      <c r="AB205" s="138"/>
      <c r="AC205" s="127"/>
      <c r="AD205" s="127"/>
      <c r="AE205" s="127"/>
      <c r="AF205" s="127"/>
      <c r="AG205" s="139"/>
      <c r="AH205" s="143"/>
      <c r="AI205" s="67"/>
      <c r="AJ205" s="67"/>
      <c r="AK205" s="144"/>
      <c r="AL205" s="201"/>
      <c r="AM205" s="203"/>
      <c r="AN205" s="67"/>
      <c r="AO205" s="67"/>
      <c r="AP205" s="144"/>
      <c r="AQ205" s="143"/>
      <c r="AR205" s="67"/>
      <c r="AS205" s="67"/>
      <c r="AT205" s="67"/>
      <c r="AU205" s="67"/>
      <c r="AV205" s="67"/>
      <c r="AW205" s="67"/>
      <c r="AX205" s="144"/>
      <c r="AY205" s="138"/>
      <c r="AZ205" s="150"/>
      <c r="BA205" s="150"/>
      <c r="BB205" s="150"/>
      <c r="BC205" s="150"/>
      <c r="BD205" s="150"/>
      <c r="BE205" s="150"/>
      <c r="BF205" s="150"/>
      <c r="BG205" s="150"/>
      <c r="BH205" s="150"/>
      <c r="BI205" s="127"/>
      <c r="BJ205" s="127"/>
      <c r="BK205" s="139"/>
      <c r="BL205" s="102"/>
      <c r="BM205" s="99" t="b">
        <f t="shared" si="14"/>
        <v>0</v>
      </c>
      <c r="BN205" s="72"/>
      <c r="BO205" s="101" t="b">
        <f t="shared" si="15"/>
        <v>0</v>
      </c>
      <c r="BP205" s="68"/>
      <c r="BQ205" s="99" t="b">
        <f t="shared" si="16"/>
        <v>0</v>
      </c>
      <c r="BR205" s="68"/>
      <c r="BS205" s="99" t="b">
        <f t="shared" si="17"/>
        <v>0</v>
      </c>
      <c r="BT205" s="119">
        <f t="shared" si="18"/>
        <v>0</v>
      </c>
      <c r="BU205" s="73" t="str">
        <f t="shared" si="19"/>
        <v>RIESGO ACEPTABLE</v>
      </c>
      <c r="BV205" s="97" t="b">
        <f t="shared" si="20"/>
        <v>0</v>
      </c>
      <c r="BW205" s="95"/>
      <c r="BX205" s="158"/>
      <c r="BY205" s="156"/>
      <c r="BZ205" s="156"/>
      <c r="CA205" s="156"/>
      <c r="CB205" s="156"/>
      <c r="CC205" s="156"/>
      <c r="CD205" s="156"/>
      <c r="CE205" s="156"/>
      <c r="CF205" s="159"/>
      <c r="CG205" s="169"/>
      <c r="CH205" s="163"/>
      <c r="CI205" s="163"/>
      <c r="CJ205" s="163"/>
      <c r="CK205" s="163"/>
      <c r="CL205" s="164"/>
      <c r="CM205" s="163"/>
      <c r="CN205" s="163"/>
      <c r="CO205" s="163"/>
      <c r="CP205" s="170"/>
      <c r="CQ205" s="169"/>
      <c r="CR205" s="208"/>
      <c r="CS205" s="180"/>
      <c r="CT205" s="74"/>
      <c r="CU205" s="194"/>
      <c r="CV205" s="74"/>
      <c r="CW205" s="103"/>
      <c r="CX205" s="49"/>
      <c r="CY205" s="49"/>
    </row>
    <row r="206" spans="1:103" ht="16.5" thickBot="1" x14ac:dyDescent="0.3">
      <c r="A206" s="49"/>
      <c r="B206" s="186">
        <v>194</v>
      </c>
      <c r="C206" s="69" t="s">
        <v>562</v>
      </c>
      <c r="D206" s="70" t="s">
        <v>563</v>
      </c>
      <c r="E206" s="81" t="s">
        <v>122</v>
      </c>
      <c r="F206" s="80"/>
      <c r="G206" s="68"/>
      <c r="H206" s="81"/>
      <c r="I206" s="87"/>
      <c r="J206" s="71"/>
      <c r="K206" s="71"/>
      <c r="L206" s="71"/>
      <c r="M206" s="71"/>
      <c r="N206" s="88"/>
      <c r="O206" s="87"/>
      <c r="P206" s="71"/>
      <c r="Q206" s="71"/>
      <c r="R206" s="88"/>
      <c r="S206" s="125"/>
      <c r="T206" s="126"/>
      <c r="U206" s="126"/>
      <c r="V206" s="126"/>
      <c r="W206" s="126"/>
      <c r="X206" s="126"/>
      <c r="Y206" s="128"/>
      <c r="Z206" s="136"/>
      <c r="AA206" s="128"/>
      <c r="AB206" s="138"/>
      <c r="AC206" s="127"/>
      <c r="AD206" s="127"/>
      <c r="AE206" s="127"/>
      <c r="AF206" s="127"/>
      <c r="AG206" s="139"/>
      <c r="AH206" s="143"/>
      <c r="AI206" s="67"/>
      <c r="AJ206" s="67"/>
      <c r="AK206" s="144"/>
      <c r="AL206" s="201"/>
      <c r="AM206" s="203"/>
      <c r="AN206" s="67"/>
      <c r="AO206" s="67"/>
      <c r="AP206" s="144"/>
      <c r="AQ206" s="143"/>
      <c r="AR206" s="67"/>
      <c r="AS206" s="67"/>
      <c r="AT206" s="67"/>
      <c r="AU206" s="67"/>
      <c r="AV206" s="67"/>
      <c r="AW206" s="67"/>
      <c r="AX206" s="144"/>
      <c r="AY206" s="138"/>
      <c r="AZ206" s="150"/>
      <c r="BA206" s="150"/>
      <c r="BB206" s="150"/>
      <c r="BC206" s="150"/>
      <c r="BD206" s="150"/>
      <c r="BE206" s="150"/>
      <c r="BF206" s="150"/>
      <c r="BG206" s="150"/>
      <c r="BH206" s="150"/>
      <c r="BI206" s="127"/>
      <c r="BJ206" s="127"/>
      <c r="BK206" s="139"/>
      <c r="BL206" s="102"/>
      <c r="BM206" s="99" t="b">
        <f t="shared" ref="BM206:BM212" si="21">IF(BL206="Fatalidad","15",IF(BL206="Mayor Irreversible Severo","10",IF(BL206="Mayor Irreversible","6",IF(BL206="Menor Irreversible","4",IF(BL206="Mayor Reversible","2",IF(BL206="Menor Reversible","0.5",IF(BL206="Bajo","0.1")))))))</f>
        <v>0</v>
      </c>
      <c r="BN206" s="72"/>
      <c r="BO206" s="101" t="b">
        <f t="shared" ref="BO206:BO212" si="22">IF(BN206="100% Posibilidad de Lesión y Acceso Libre al Peligro por ausencia de controles","15", IF(BN206="60% Posibilidad de Lesión y Acceso posible al Peligro depende de Controles Administrativos","8", IF(BN206="25% Posibilidad de Lesión y Acceso al Peligro por deficiencias en Controles Administrativos y de ingeniería","2", IF(BN206="Casi imposible accesar al peligro, solo bajo condiciones extremas","0.033"))))</f>
        <v>0</v>
      </c>
      <c r="BP206" s="68"/>
      <c r="BQ206" s="99" t="b">
        <f t="shared" ref="BQ206:BQ212" si="23">IF(BP206="Anual","0.5",IF(BP206="Mensual","1",IF(BP206="Semanal","1.5",IF(BP206="Diario","2.5",IF(BP206="Cada hora","4",IF(BP206="Constantemente","5"))))))</f>
        <v>0</v>
      </c>
      <c r="BR206" s="68"/>
      <c r="BS206" s="99" t="b">
        <f t="shared" ref="BS206:BS212" si="24">IF(BR206="1 a 2 Personas","1",IF(BR206="3 a 7 Personas","2",IF(BR206="8 a 15 Personas","4",IF(BR206="15 a 50 Personas","8",IF(BR206="Más de 50 Personas","12")))))</f>
        <v>0</v>
      </c>
      <c r="BT206" s="119">
        <f t="shared" ref="BT206:BT212" si="25">BM206*BO206*BQ206*BS206</f>
        <v>0</v>
      </c>
      <c r="BU206" s="73" t="str">
        <f t="shared" ref="BU206:BU212" si="26">IF(BT206&lt;=5,"RIESGO ACEPTABLE",IF(BT206&lt;=50,"RIESGO BAJO",IF(BT206&lt;=500,"RIESGO ALTO",IF(BT206&gt;500,"RIESGO INACEPTABLE"))))</f>
        <v>RIESGO ACEPTABLE</v>
      </c>
      <c r="BV206" s="97" t="b">
        <f t="shared" ref="BV206:BV212" si="27">IF(BL206="Fatalidad","CENTINELA",IF(BL206="Mayor Irreversible Severo","A",IF(BL206="Mayor Irreversible","A",IF(BL206="Menor Irreversible","B",IF(BL206="Mayor Reversible","B",IF(BL206="Menor Reversible","C",IF(BL206="Bajo","C")))))))</f>
        <v>0</v>
      </c>
      <c r="BW206" s="95"/>
      <c r="BX206" s="158"/>
      <c r="BY206" s="156"/>
      <c r="BZ206" s="156"/>
      <c r="CA206" s="156"/>
      <c r="CB206" s="156"/>
      <c r="CC206" s="156"/>
      <c r="CD206" s="156"/>
      <c r="CE206" s="156"/>
      <c r="CF206" s="159"/>
      <c r="CG206" s="169"/>
      <c r="CH206" s="163"/>
      <c r="CI206" s="163"/>
      <c r="CJ206" s="163"/>
      <c r="CK206" s="163"/>
      <c r="CL206" s="164"/>
      <c r="CM206" s="163"/>
      <c r="CN206" s="163"/>
      <c r="CO206" s="163"/>
      <c r="CP206" s="170"/>
      <c r="CQ206" s="169"/>
      <c r="CR206" s="208"/>
      <c r="CS206" s="180"/>
      <c r="CT206" s="74"/>
      <c r="CU206" s="194"/>
      <c r="CV206" s="74"/>
      <c r="CW206" s="103"/>
      <c r="CX206" s="49"/>
      <c r="CY206" s="49"/>
    </row>
    <row r="207" spans="1:103" ht="16.5" thickBot="1" x14ac:dyDescent="0.3">
      <c r="A207" s="49"/>
      <c r="B207" s="186">
        <v>195</v>
      </c>
      <c r="C207" s="69" t="s">
        <v>564</v>
      </c>
      <c r="D207" s="70" t="s">
        <v>565</v>
      </c>
      <c r="E207" s="81" t="s">
        <v>122</v>
      </c>
      <c r="F207" s="80"/>
      <c r="G207" s="68"/>
      <c r="H207" s="81"/>
      <c r="I207" s="87"/>
      <c r="J207" s="71"/>
      <c r="K207" s="71"/>
      <c r="L207" s="71"/>
      <c r="M207" s="71"/>
      <c r="N207" s="88"/>
      <c r="O207" s="87"/>
      <c r="P207" s="71"/>
      <c r="Q207" s="71"/>
      <c r="R207" s="88"/>
      <c r="S207" s="125"/>
      <c r="T207" s="126"/>
      <c r="U207" s="126"/>
      <c r="V207" s="126"/>
      <c r="W207" s="126"/>
      <c r="X207" s="126"/>
      <c r="Y207" s="128"/>
      <c r="Z207" s="136"/>
      <c r="AA207" s="128"/>
      <c r="AB207" s="138"/>
      <c r="AC207" s="127"/>
      <c r="AD207" s="127"/>
      <c r="AE207" s="127"/>
      <c r="AF207" s="127"/>
      <c r="AG207" s="139"/>
      <c r="AH207" s="143"/>
      <c r="AI207" s="67"/>
      <c r="AJ207" s="67"/>
      <c r="AK207" s="144"/>
      <c r="AL207" s="201"/>
      <c r="AM207" s="203"/>
      <c r="AN207" s="67"/>
      <c r="AO207" s="67"/>
      <c r="AP207" s="144"/>
      <c r="AQ207" s="143"/>
      <c r="AR207" s="67"/>
      <c r="AS207" s="67"/>
      <c r="AT207" s="67"/>
      <c r="AU207" s="67"/>
      <c r="AV207" s="67"/>
      <c r="AW207" s="67"/>
      <c r="AX207" s="144"/>
      <c r="AY207" s="138"/>
      <c r="AZ207" s="150"/>
      <c r="BA207" s="150"/>
      <c r="BB207" s="150"/>
      <c r="BC207" s="150"/>
      <c r="BD207" s="150"/>
      <c r="BE207" s="150"/>
      <c r="BF207" s="150"/>
      <c r="BG207" s="150"/>
      <c r="BH207" s="150"/>
      <c r="BI207" s="127"/>
      <c r="BJ207" s="127"/>
      <c r="BK207" s="139"/>
      <c r="BL207" s="102"/>
      <c r="BM207" s="99" t="b">
        <f t="shared" si="21"/>
        <v>0</v>
      </c>
      <c r="BN207" s="72"/>
      <c r="BO207" s="101" t="b">
        <f t="shared" si="22"/>
        <v>0</v>
      </c>
      <c r="BP207" s="68"/>
      <c r="BQ207" s="99" t="b">
        <f t="shared" si="23"/>
        <v>0</v>
      </c>
      <c r="BR207" s="68"/>
      <c r="BS207" s="99" t="b">
        <f t="shared" si="24"/>
        <v>0</v>
      </c>
      <c r="BT207" s="119">
        <f t="shared" si="25"/>
        <v>0</v>
      </c>
      <c r="BU207" s="73" t="str">
        <f t="shared" si="26"/>
        <v>RIESGO ACEPTABLE</v>
      </c>
      <c r="BV207" s="97" t="b">
        <f t="shared" si="27"/>
        <v>0</v>
      </c>
      <c r="BW207" s="95"/>
      <c r="BX207" s="158"/>
      <c r="BY207" s="156"/>
      <c r="BZ207" s="156"/>
      <c r="CA207" s="156"/>
      <c r="CB207" s="156"/>
      <c r="CC207" s="156"/>
      <c r="CD207" s="156"/>
      <c r="CE207" s="156"/>
      <c r="CF207" s="159"/>
      <c r="CG207" s="169"/>
      <c r="CH207" s="163"/>
      <c r="CI207" s="163"/>
      <c r="CJ207" s="163"/>
      <c r="CK207" s="163"/>
      <c r="CL207" s="164"/>
      <c r="CM207" s="163"/>
      <c r="CN207" s="163"/>
      <c r="CO207" s="163"/>
      <c r="CP207" s="170"/>
      <c r="CQ207" s="169"/>
      <c r="CR207" s="208"/>
      <c r="CS207" s="180"/>
      <c r="CT207" s="74"/>
      <c r="CU207" s="194"/>
      <c r="CV207" s="74"/>
      <c r="CW207" s="103"/>
      <c r="CX207" s="49"/>
      <c r="CY207" s="49"/>
    </row>
    <row r="208" spans="1:103" ht="16.5" thickBot="1" x14ac:dyDescent="0.3">
      <c r="A208" s="49"/>
      <c r="B208" s="186">
        <v>196</v>
      </c>
      <c r="C208" s="69" t="s">
        <v>566</v>
      </c>
      <c r="D208" s="70" t="s">
        <v>567</v>
      </c>
      <c r="E208" s="81"/>
      <c r="F208" s="80"/>
      <c r="G208" s="68"/>
      <c r="H208" s="81"/>
      <c r="I208" s="87"/>
      <c r="J208" s="71"/>
      <c r="K208" s="71"/>
      <c r="L208" s="71"/>
      <c r="M208" s="71"/>
      <c r="N208" s="88"/>
      <c r="O208" s="87"/>
      <c r="P208" s="71"/>
      <c r="Q208" s="71"/>
      <c r="R208" s="88"/>
      <c r="S208" s="125"/>
      <c r="T208" s="126"/>
      <c r="U208" s="126"/>
      <c r="V208" s="126"/>
      <c r="W208" s="126"/>
      <c r="X208" s="126"/>
      <c r="Y208" s="128"/>
      <c r="Z208" s="136"/>
      <c r="AA208" s="128"/>
      <c r="AB208" s="138"/>
      <c r="AC208" s="127"/>
      <c r="AD208" s="127"/>
      <c r="AE208" s="127"/>
      <c r="AF208" s="127"/>
      <c r="AG208" s="139"/>
      <c r="AH208" s="143"/>
      <c r="AI208" s="67"/>
      <c r="AJ208" s="67"/>
      <c r="AK208" s="144"/>
      <c r="AL208" s="201"/>
      <c r="AM208" s="203"/>
      <c r="AN208" s="67"/>
      <c r="AO208" s="67"/>
      <c r="AP208" s="144"/>
      <c r="AQ208" s="143"/>
      <c r="AR208" s="67"/>
      <c r="AS208" s="67"/>
      <c r="AT208" s="67"/>
      <c r="AU208" s="67"/>
      <c r="AV208" s="67"/>
      <c r="AW208" s="67"/>
      <c r="AX208" s="144"/>
      <c r="AY208" s="138"/>
      <c r="AZ208" s="150"/>
      <c r="BA208" s="150"/>
      <c r="BB208" s="150"/>
      <c r="BC208" s="150"/>
      <c r="BD208" s="150"/>
      <c r="BE208" s="150"/>
      <c r="BF208" s="150"/>
      <c r="BG208" s="150"/>
      <c r="BH208" s="150"/>
      <c r="BI208" s="127"/>
      <c r="BJ208" s="127"/>
      <c r="BK208" s="139"/>
      <c r="BL208" s="102"/>
      <c r="BM208" s="99" t="b">
        <f t="shared" si="21"/>
        <v>0</v>
      </c>
      <c r="BN208" s="72"/>
      <c r="BO208" s="101" t="b">
        <f t="shared" si="22"/>
        <v>0</v>
      </c>
      <c r="BP208" s="68"/>
      <c r="BQ208" s="99" t="b">
        <f t="shared" si="23"/>
        <v>0</v>
      </c>
      <c r="BR208" s="68"/>
      <c r="BS208" s="99" t="b">
        <f t="shared" si="24"/>
        <v>0</v>
      </c>
      <c r="BT208" s="119">
        <f t="shared" si="25"/>
        <v>0</v>
      </c>
      <c r="BU208" s="73" t="str">
        <f t="shared" si="26"/>
        <v>RIESGO ACEPTABLE</v>
      </c>
      <c r="BV208" s="97" t="b">
        <f t="shared" si="27"/>
        <v>0</v>
      </c>
      <c r="BW208" s="95"/>
      <c r="BX208" s="158"/>
      <c r="BY208" s="156"/>
      <c r="BZ208" s="156"/>
      <c r="CA208" s="156"/>
      <c r="CB208" s="156"/>
      <c r="CC208" s="156"/>
      <c r="CD208" s="156"/>
      <c r="CE208" s="156"/>
      <c r="CF208" s="159"/>
      <c r="CG208" s="169"/>
      <c r="CH208" s="163"/>
      <c r="CI208" s="163"/>
      <c r="CJ208" s="163"/>
      <c r="CK208" s="163"/>
      <c r="CL208" s="164"/>
      <c r="CM208" s="163"/>
      <c r="CN208" s="163"/>
      <c r="CO208" s="163"/>
      <c r="CP208" s="170"/>
      <c r="CQ208" s="169"/>
      <c r="CR208" s="208"/>
      <c r="CS208" s="180"/>
      <c r="CT208" s="74"/>
      <c r="CU208" s="194"/>
      <c r="CV208" s="74"/>
      <c r="CW208" s="103"/>
      <c r="CX208" s="49"/>
      <c r="CY208" s="49"/>
    </row>
    <row r="209" spans="1:103" ht="16.5" thickBot="1" x14ac:dyDescent="0.3">
      <c r="A209" s="49"/>
      <c r="B209" s="186">
        <v>197</v>
      </c>
      <c r="C209" s="69" t="s">
        <v>568</v>
      </c>
      <c r="D209" s="70" t="s">
        <v>569</v>
      </c>
      <c r="E209" s="81"/>
      <c r="F209" s="80"/>
      <c r="G209" s="68"/>
      <c r="H209" s="81"/>
      <c r="I209" s="87"/>
      <c r="J209" s="71"/>
      <c r="K209" s="71"/>
      <c r="L209" s="71"/>
      <c r="M209" s="71"/>
      <c r="N209" s="88"/>
      <c r="O209" s="87"/>
      <c r="P209" s="71"/>
      <c r="Q209" s="71"/>
      <c r="R209" s="88"/>
      <c r="S209" s="125"/>
      <c r="T209" s="126"/>
      <c r="U209" s="126"/>
      <c r="V209" s="126"/>
      <c r="W209" s="126"/>
      <c r="X209" s="126"/>
      <c r="Y209" s="128"/>
      <c r="Z209" s="136"/>
      <c r="AA209" s="128"/>
      <c r="AB209" s="138"/>
      <c r="AC209" s="127"/>
      <c r="AD209" s="127"/>
      <c r="AE209" s="127"/>
      <c r="AF209" s="127"/>
      <c r="AG209" s="139"/>
      <c r="AH209" s="143"/>
      <c r="AI209" s="67"/>
      <c r="AJ209" s="67"/>
      <c r="AK209" s="144"/>
      <c r="AL209" s="201"/>
      <c r="AM209" s="203"/>
      <c r="AN209" s="67"/>
      <c r="AO209" s="67"/>
      <c r="AP209" s="144"/>
      <c r="AQ209" s="143"/>
      <c r="AR209" s="67"/>
      <c r="AS209" s="67"/>
      <c r="AT209" s="67"/>
      <c r="AU209" s="67"/>
      <c r="AV209" s="67"/>
      <c r="AW209" s="67"/>
      <c r="AX209" s="144"/>
      <c r="AY209" s="138"/>
      <c r="AZ209" s="150"/>
      <c r="BA209" s="150"/>
      <c r="BB209" s="150"/>
      <c r="BC209" s="150"/>
      <c r="BD209" s="150"/>
      <c r="BE209" s="150"/>
      <c r="BF209" s="150"/>
      <c r="BG209" s="150"/>
      <c r="BH209" s="150"/>
      <c r="BI209" s="127"/>
      <c r="BJ209" s="127"/>
      <c r="BK209" s="139"/>
      <c r="BL209" s="102"/>
      <c r="BM209" s="99" t="b">
        <f t="shared" si="21"/>
        <v>0</v>
      </c>
      <c r="BN209" s="72"/>
      <c r="BO209" s="101" t="b">
        <f t="shared" si="22"/>
        <v>0</v>
      </c>
      <c r="BP209" s="68"/>
      <c r="BQ209" s="99" t="b">
        <f t="shared" si="23"/>
        <v>0</v>
      </c>
      <c r="BR209" s="68"/>
      <c r="BS209" s="99" t="b">
        <f t="shared" si="24"/>
        <v>0</v>
      </c>
      <c r="BT209" s="119">
        <f t="shared" si="25"/>
        <v>0</v>
      </c>
      <c r="BU209" s="73" t="str">
        <f t="shared" si="26"/>
        <v>RIESGO ACEPTABLE</v>
      </c>
      <c r="BV209" s="97" t="b">
        <f t="shared" si="27"/>
        <v>0</v>
      </c>
      <c r="BW209" s="95"/>
      <c r="BX209" s="158"/>
      <c r="BY209" s="156"/>
      <c r="BZ209" s="156"/>
      <c r="CA209" s="156"/>
      <c r="CB209" s="156"/>
      <c r="CC209" s="156"/>
      <c r="CD209" s="156"/>
      <c r="CE209" s="156"/>
      <c r="CF209" s="159"/>
      <c r="CG209" s="169"/>
      <c r="CH209" s="163"/>
      <c r="CI209" s="163"/>
      <c r="CJ209" s="163"/>
      <c r="CK209" s="163"/>
      <c r="CL209" s="164"/>
      <c r="CM209" s="163"/>
      <c r="CN209" s="163"/>
      <c r="CO209" s="163"/>
      <c r="CP209" s="170"/>
      <c r="CQ209" s="169"/>
      <c r="CR209" s="208"/>
      <c r="CS209" s="180"/>
      <c r="CT209" s="74"/>
      <c r="CU209" s="194"/>
      <c r="CV209" s="74"/>
      <c r="CW209" s="103"/>
      <c r="CX209" s="49"/>
      <c r="CY209" s="49"/>
    </row>
    <row r="210" spans="1:103" ht="16.5" thickBot="1" x14ac:dyDescent="0.3">
      <c r="A210" s="49"/>
      <c r="B210" s="186">
        <v>198</v>
      </c>
      <c r="C210" s="69" t="s">
        <v>570</v>
      </c>
      <c r="D210" s="70" t="s">
        <v>571</v>
      </c>
      <c r="E210" s="81"/>
      <c r="F210" s="80"/>
      <c r="G210" s="68"/>
      <c r="H210" s="81"/>
      <c r="I210" s="87"/>
      <c r="J210" s="71"/>
      <c r="K210" s="71"/>
      <c r="L210" s="71"/>
      <c r="M210" s="71"/>
      <c r="N210" s="88"/>
      <c r="O210" s="87"/>
      <c r="P210" s="71"/>
      <c r="Q210" s="71"/>
      <c r="R210" s="88"/>
      <c r="S210" s="125"/>
      <c r="T210" s="126"/>
      <c r="U210" s="126"/>
      <c r="V210" s="126"/>
      <c r="W210" s="126"/>
      <c r="X210" s="126"/>
      <c r="Y210" s="128"/>
      <c r="Z210" s="136"/>
      <c r="AA210" s="128"/>
      <c r="AB210" s="138"/>
      <c r="AC210" s="127"/>
      <c r="AD210" s="127"/>
      <c r="AE210" s="127"/>
      <c r="AF210" s="127"/>
      <c r="AG210" s="139"/>
      <c r="AH210" s="143"/>
      <c r="AI210" s="67"/>
      <c r="AJ210" s="67"/>
      <c r="AK210" s="144"/>
      <c r="AL210" s="201"/>
      <c r="AM210" s="203"/>
      <c r="AN210" s="67"/>
      <c r="AO210" s="67"/>
      <c r="AP210" s="144"/>
      <c r="AQ210" s="143"/>
      <c r="AR210" s="67"/>
      <c r="AS210" s="67"/>
      <c r="AT210" s="67"/>
      <c r="AU210" s="67"/>
      <c r="AV210" s="67"/>
      <c r="AW210" s="67"/>
      <c r="AX210" s="144"/>
      <c r="AY210" s="138"/>
      <c r="AZ210" s="150"/>
      <c r="BA210" s="150"/>
      <c r="BB210" s="150"/>
      <c r="BC210" s="150"/>
      <c r="BD210" s="150"/>
      <c r="BE210" s="150"/>
      <c r="BF210" s="150"/>
      <c r="BG210" s="150"/>
      <c r="BH210" s="150"/>
      <c r="BI210" s="127"/>
      <c r="BJ210" s="127"/>
      <c r="BK210" s="139"/>
      <c r="BL210" s="102"/>
      <c r="BM210" s="99" t="b">
        <f t="shared" si="21"/>
        <v>0</v>
      </c>
      <c r="BN210" s="72"/>
      <c r="BO210" s="101" t="b">
        <f t="shared" si="22"/>
        <v>0</v>
      </c>
      <c r="BP210" s="68"/>
      <c r="BQ210" s="99" t="b">
        <f t="shared" si="23"/>
        <v>0</v>
      </c>
      <c r="BR210" s="68"/>
      <c r="BS210" s="99" t="b">
        <f t="shared" si="24"/>
        <v>0</v>
      </c>
      <c r="BT210" s="119">
        <f t="shared" si="25"/>
        <v>0</v>
      </c>
      <c r="BU210" s="73" t="str">
        <f t="shared" si="26"/>
        <v>RIESGO ACEPTABLE</v>
      </c>
      <c r="BV210" s="97" t="b">
        <f t="shared" si="27"/>
        <v>0</v>
      </c>
      <c r="BW210" s="95"/>
      <c r="BX210" s="158"/>
      <c r="BY210" s="156"/>
      <c r="BZ210" s="156"/>
      <c r="CA210" s="156"/>
      <c r="CB210" s="156"/>
      <c r="CC210" s="156"/>
      <c r="CD210" s="156"/>
      <c r="CE210" s="156"/>
      <c r="CF210" s="159"/>
      <c r="CG210" s="169"/>
      <c r="CH210" s="163"/>
      <c r="CI210" s="163"/>
      <c r="CJ210" s="163"/>
      <c r="CK210" s="163"/>
      <c r="CL210" s="164"/>
      <c r="CM210" s="163"/>
      <c r="CN210" s="163"/>
      <c r="CO210" s="163"/>
      <c r="CP210" s="170"/>
      <c r="CQ210" s="169"/>
      <c r="CR210" s="208"/>
      <c r="CS210" s="180"/>
      <c r="CT210" s="74"/>
      <c r="CU210" s="194"/>
      <c r="CV210" s="74"/>
      <c r="CW210" s="103"/>
      <c r="CX210" s="49"/>
      <c r="CY210" s="49"/>
    </row>
    <row r="211" spans="1:103" ht="16.5" thickBot="1" x14ac:dyDescent="0.3">
      <c r="A211" s="49"/>
      <c r="B211" s="186">
        <v>199</v>
      </c>
      <c r="C211" s="69" t="s">
        <v>572</v>
      </c>
      <c r="D211" s="70" t="s">
        <v>573</v>
      </c>
      <c r="E211" s="81"/>
      <c r="F211" s="80"/>
      <c r="G211" s="68"/>
      <c r="H211" s="81"/>
      <c r="I211" s="87"/>
      <c r="J211" s="71"/>
      <c r="K211" s="71"/>
      <c r="L211" s="71"/>
      <c r="M211" s="71"/>
      <c r="N211" s="88"/>
      <c r="O211" s="87"/>
      <c r="P211" s="71"/>
      <c r="Q211" s="71"/>
      <c r="R211" s="88"/>
      <c r="S211" s="125"/>
      <c r="T211" s="126"/>
      <c r="U211" s="126"/>
      <c r="V211" s="126"/>
      <c r="W211" s="126"/>
      <c r="X211" s="126"/>
      <c r="Y211" s="128"/>
      <c r="Z211" s="136"/>
      <c r="AA211" s="128"/>
      <c r="AB211" s="138"/>
      <c r="AC211" s="127"/>
      <c r="AD211" s="127"/>
      <c r="AE211" s="127"/>
      <c r="AF211" s="127"/>
      <c r="AG211" s="139"/>
      <c r="AH211" s="143"/>
      <c r="AI211" s="67"/>
      <c r="AJ211" s="67"/>
      <c r="AK211" s="144"/>
      <c r="AL211" s="201"/>
      <c r="AM211" s="203"/>
      <c r="AN211" s="67"/>
      <c r="AO211" s="67"/>
      <c r="AP211" s="144"/>
      <c r="AQ211" s="143"/>
      <c r="AR211" s="67"/>
      <c r="AS211" s="67"/>
      <c r="AT211" s="67"/>
      <c r="AU211" s="67"/>
      <c r="AV211" s="67"/>
      <c r="AW211" s="67"/>
      <c r="AX211" s="144"/>
      <c r="AY211" s="138"/>
      <c r="AZ211" s="150"/>
      <c r="BA211" s="150"/>
      <c r="BB211" s="150"/>
      <c r="BC211" s="150"/>
      <c r="BD211" s="150"/>
      <c r="BE211" s="150"/>
      <c r="BF211" s="150"/>
      <c r="BG211" s="150"/>
      <c r="BH211" s="150"/>
      <c r="BI211" s="127"/>
      <c r="BJ211" s="127"/>
      <c r="BK211" s="139"/>
      <c r="BL211" s="102"/>
      <c r="BM211" s="99" t="b">
        <f t="shared" si="21"/>
        <v>0</v>
      </c>
      <c r="BN211" s="72"/>
      <c r="BO211" s="101" t="b">
        <f t="shared" si="22"/>
        <v>0</v>
      </c>
      <c r="BP211" s="68"/>
      <c r="BQ211" s="99" t="b">
        <f t="shared" si="23"/>
        <v>0</v>
      </c>
      <c r="BR211" s="68"/>
      <c r="BS211" s="99" t="b">
        <f t="shared" si="24"/>
        <v>0</v>
      </c>
      <c r="BT211" s="119">
        <f t="shared" si="25"/>
        <v>0</v>
      </c>
      <c r="BU211" s="73" t="str">
        <f t="shared" si="26"/>
        <v>RIESGO ACEPTABLE</v>
      </c>
      <c r="BV211" s="97" t="b">
        <f t="shared" si="27"/>
        <v>0</v>
      </c>
      <c r="BW211" s="95"/>
      <c r="BX211" s="158"/>
      <c r="BY211" s="156"/>
      <c r="BZ211" s="156"/>
      <c r="CA211" s="156"/>
      <c r="CB211" s="156"/>
      <c r="CC211" s="156"/>
      <c r="CD211" s="156"/>
      <c r="CE211" s="156"/>
      <c r="CF211" s="159"/>
      <c r="CG211" s="169"/>
      <c r="CH211" s="163"/>
      <c r="CI211" s="163"/>
      <c r="CJ211" s="163"/>
      <c r="CK211" s="163"/>
      <c r="CL211" s="164"/>
      <c r="CM211" s="163"/>
      <c r="CN211" s="163"/>
      <c r="CO211" s="163"/>
      <c r="CP211" s="170"/>
      <c r="CQ211" s="169"/>
      <c r="CR211" s="208"/>
      <c r="CS211" s="180"/>
      <c r="CT211" s="74"/>
      <c r="CU211" s="194"/>
      <c r="CV211" s="74"/>
      <c r="CW211" s="103"/>
      <c r="CX211" s="49"/>
      <c r="CY211" s="49"/>
    </row>
    <row r="212" spans="1:103" ht="16.5" thickBot="1" x14ac:dyDescent="0.3">
      <c r="A212" s="49"/>
      <c r="B212" s="187">
        <v>200</v>
      </c>
      <c r="C212" s="83" t="s">
        <v>574</v>
      </c>
      <c r="D212" s="84" t="s">
        <v>575</v>
      </c>
      <c r="E212" s="85"/>
      <c r="F212" s="82"/>
      <c r="G212" s="86"/>
      <c r="H212" s="85"/>
      <c r="I212" s="89"/>
      <c r="J212" s="90"/>
      <c r="K212" s="90"/>
      <c r="L212" s="90"/>
      <c r="M212" s="90"/>
      <c r="N212" s="91"/>
      <c r="O212" s="89"/>
      <c r="P212" s="90"/>
      <c r="Q212" s="90"/>
      <c r="R212" s="91"/>
      <c r="S212" s="133"/>
      <c r="T212" s="134"/>
      <c r="U212" s="134"/>
      <c r="V212" s="134"/>
      <c r="W212" s="134"/>
      <c r="X212" s="134"/>
      <c r="Y212" s="135"/>
      <c r="Z212" s="137"/>
      <c r="AA212" s="135"/>
      <c r="AB212" s="140"/>
      <c r="AC212" s="141"/>
      <c r="AD212" s="141"/>
      <c r="AE212" s="141"/>
      <c r="AF212" s="141"/>
      <c r="AG212" s="142"/>
      <c r="AH212" s="145"/>
      <c r="AI212" s="146"/>
      <c r="AJ212" s="146"/>
      <c r="AK212" s="147"/>
      <c r="AL212" s="202"/>
      <c r="AM212" s="204"/>
      <c r="AN212" s="146"/>
      <c r="AO212" s="146"/>
      <c r="AP212" s="147"/>
      <c r="AQ212" s="145"/>
      <c r="AR212" s="146"/>
      <c r="AS212" s="146"/>
      <c r="AT212" s="146"/>
      <c r="AU212" s="146"/>
      <c r="AV212" s="146"/>
      <c r="AW212" s="146"/>
      <c r="AX212" s="147"/>
      <c r="AY212" s="140"/>
      <c r="AZ212" s="155"/>
      <c r="BA212" s="155"/>
      <c r="BB212" s="155"/>
      <c r="BC212" s="155"/>
      <c r="BD212" s="155"/>
      <c r="BE212" s="155"/>
      <c r="BF212" s="155"/>
      <c r="BG212" s="155"/>
      <c r="BH212" s="155"/>
      <c r="BI212" s="141"/>
      <c r="BJ212" s="141"/>
      <c r="BK212" s="142"/>
      <c r="BL212" s="104"/>
      <c r="BM212" s="105" t="b">
        <f t="shared" si="21"/>
        <v>0</v>
      </c>
      <c r="BN212" s="106"/>
      <c r="BO212" s="107" t="b">
        <f t="shared" si="22"/>
        <v>0</v>
      </c>
      <c r="BP212" s="86"/>
      <c r="BQ212" s="105" t="b">
        <f t="shared" si="23"/>
        <v>0</v>
      </c>
      <c r="BR212" s="86"/>
      <c r="BS212" s="105" t="b">
        <f t="shared" si="24"/>
        <v>0</v>
      </c>
      <c r="BT212" s="120">
        <f t="shared" si="25"/>
        <v>0</v>
      </c>
      <c r="BU212" s="108" t="str">
        <f t="shared" si="26"/>
        <v>RIESGO ACEPTABLE</v>
      </c>
      <c r="BV212" s="109" t="b">
        <f t="shared" si="27"/>
        <v>0</v>
      </c>
      <c r="BW212" s="129"/>
      <c r="BX212" s="160"/>
      <c r="BY212" s="161"/>
      <c r="BZ212" s="161"/>
      <c r="CA212" s="161"/>
      <c r="CB212" s="161"/>
      <c r="CC212" s="161"/>
      <c r="CD212" s="161"/>
      <c r="CE212" s="161"/>
      <c r="CF212" s="162"/>
      <c r="CG212" s="171"/>
      <c r="CH212" s="172"/>
      <c r="CI212" s="172"/>
      <c r="CJ212" s="172"/>
      <c r="CK212" s="172"/>
      <c r="CL212" s="173"/>
      <c r="CM212" s="172"/>
      <c r="CN212" s="172"/>
      <c r="CO212" s="172"/>
      <c r="CP212" s="174"/>
      <c r="CQ212" s="171"/>
      <c r="CR212" s="209"/>
      <c r="CS212" s="181"/>
      <c r="CT212" s="182"/>
      <c r="CU212" s="195"/>
      <c r="CV212" s="182"/>
      <c r="CW212" s="110"/>
      <c r="CX212" s="49"/>
      <c r="CY212" s="49"/>
    </row>
    <row r="213" spans="1:103" ht="15.75" thickTop="1" x14ac:dyDescent="0.25">
      <c r="A213" s="49"/>
      <c r="C213" s="50" t="s">
        <v>576</v>
      </c>
      <c r="D213" s="50" t="s">
        <v>577</v>
      </c>
      <c r="CX213" s="49"/>
      <c r="CY213" s="49"/>
    </row>
    <row r="214" spans="1:103" x14ac:dyDescent="0.25">
      <c r="C214" s="50" t="s">
        <v>578</v>
      </c>
      <c r="D214" s="50" t="s">
        <v>579</v>
      </c>
      <c r="CX214" s="49"/>
      <c r="CY214" s="49"/>
    </row>
    <row r="215" spans="1:103" x14ac:dyDescent="0.25">
      <c r="C215" s="50" t="s">
        <v>580</v>
      </c>
      <c r="D215" s="50" t="s">
        <v>581</v>
      </c>
      <c r="CX215" s="49"/>
      <c r="CY215" s="49"/>
    </row>
    <row r="216" spans="1:103" x14ac:dyDescent="0.25">
      <c r="C216" s="50" t="s">
        <v>582</v>
      </c>
      <c r="D216" s="50" t="s">
        <v>583</v>
      </c>
      <c r="CX216" s="49"/>
      <c r="CY216" s="49"/>
    </row>
    <row r="217" spans="1:103" x14ac:dyDescent="0.25">
      <c r="C217" s="50" t="s">
        <v>584</v>
      </c>
      <c r="D217" s="50" t="s">
        <v>585</v>
      </c>
      <c r="CY217" s="49"/>
    </row>
    <row r="218" spans="1:103" x14ac:dyDescent="0.25">
      <c r="C218" s="50" t="s">
        <v>586</v>
      </c>
      <c r="D218" s="50" t="s">
        <v>587</v>
      </c>
      <c r="CY218" s="49"/>
    </row>
    <row r="219" spans="1:103" x14ac:dyDescent="0.25">
      <c r="C219" s="50" t="s">
        <v>588</v>
      </c>
      <c r="D219" s="50" t="s">
        <v>589</v>
      </c>
      <c r="CY219" s="49"/>
    </row>
    <row r="220" spans="1:103" x14ac:dyDescent="0.25">
      <c r="C220" s="50" t="s">
        <v>590</v>
      </c>
      <c r="D220" s="50" t="s">
        <v>591</v>
      </c>
      <c r="CY220" s="49"/>
    </row>
    <row r="221" spans="1:103" x14ac:dyDescent="0.25">
      <c r="C221" s="50" t="s">
        <v>592</v>
      </c>
      <c r="D221" s="50" t="s">
        <v>593</v>
      </c>
      <c r="CY221" s="49"/>
    </row>
    <row r="222" spans="1:103" x14ac:dyDescent="0.25">
      <c r="C222" s="50" t="s">
        <v>594</v>
      </c>
      <c r="D222" s="50" t="s">
        <v>595</v>
      </c>
      <c r="CY222" s="49"/>
    </row>
    <row r="223" spans="1:103" x14ac:dyDescent="0.25">
      <c r="C223" s="50" t="s">
        <v>596</v>
      </c>
      <c r="D223" s="50" t="s">
        <v>597</v>
      </c>
    </row>
    <row r="224" spans="1:103" x14ac:dyDescent="0.25">
      <c r="C224" s="50" t="s">
        <v>598</v>
      </c>
      <c r="D224" s="50" t="s">
        <v>599</v>
      </c>
    </row>
    <row r="225" spans="3:4" x14ac:dyDescent="0.25">
      <c r="C225" s="50" t="s">
        <v>600</v>
      </c>
      <c r="D225" s="50" t="s">
        <v>601</v>
      </c>
    </row>
    <row r="226" spans="3:4" x14ac:dyDescent="0.25">
      <c r="C226" s="50" t="s">
        <v>602</v>
      </c>
      <c r="D226" s="50" t="s">
        <v>603</v>
      </c>
    </row>
    <row r="227" spans="3:4" x14ac:dyDescent="0.25">
      <c r="C227" s="50" t="s">
        <v>604</v>
      </c>
      <c r="D227" s="50" t="s">
        <v>605</v>
      </c>
    </row>
    <row r="228" spans="3:4" x14ac:dyDescent="0.25">
      <c r="C228" s="50" t="s">
        <v>606</v>
      </c>
      <c r="D228" s="50" t="s">
        <v>607</v>
      </c>
    </row>
    <row r="229" spans="3:4" x14ac:dyDescent="0.25">
      <c r="C229" s="50" t="s">
        <v>608</v>
      </c>
      <c r="D229" s="50" t="s">
        <v>609</v>
      </c>
    </row>
    <row r="230" spans="3:4" x14ac:dyDescent="0.25">
      <c r="C230" s="50" t="s">
        <v>610</v>
      </c>
      <c r="D230" s="50" t="s">
        <v>611</v>
      </c>
    </row>
    <row r="231" spans="3:4" x14ac:dyDescent="0.25">
      <c r="C231" s="50" t="s">
        <v>612</v>
      </c>
      <c r="D231" s="50" t="s">
        <v>613</v>
      </c>
    </row>
    <row r="232" spans="3:4" x14ac:dyDescent="0.25">
      <c r="C232" s="50" t="s">
        <v>614</v>
      </c>
      <c r="D232" s="50" t="s">
        <v>615</v>
      </c>
    </row>
    <row r="233" spans="3:4" x14ac:dyDescent="0.25">
      <c r="C233" s="50" t="s">
        <v>616</v>
      </c>
      <c r="D233" s="50" t="s">
        <v>617</v>
      </c>
    </row>
    <row r="234" spans="3:4" x14ac:dyDescent="0.25">
      <c r="C234" s="50" t="s">
        <v>618</v>
      </c>
      <c r="D234" s="50" t="s">
        <v>619</v>
      </c>
    </row>
    <row r="235" spans="3:4" x14ac:dyDescent="0.25">
      <c r="C235" s="50" t="s">
        <v>620</v>
      </c>
      <c r="D235" s="50" t="s">
        <v>621</v>
      </c>
    </row>
    <row r="236" spans="3:4" x14ac:dyDescent="0.25">
      <c r="C236" s="50" t="s">
        <v>622</v>
      </c>
      <c r="D236" s="50" t="s">
        <v>623</v>
      </c>
    </row>
    <row r="237" spans="3:4" x14ac:dyDescent="0.25">
      <c r="C237" s="50" t="s">
        <v>624</v>
      </c>
      <c r="D237" s="50" t="s">
        <v>625</v>
      </c>
    </row>
    <row r="238" spans="3:4" x14ac:dyDescent="0.25">
      <c r="C238" s="50" t="s">
        <v>626</v>
      </c>
      <c r="D238" s="50" t="s">
        <v>627</v>
      </c>
    </row>
    <row r="239" spans="3:4" x14ac:dyDescent="0.25">
      <c r="C239" s="50" t="s">
        <v>628</v>
      </c>
      <c r="D239" s="50" t="s">
        <v>629</v>
      </c>
    </row>
    <row r="240" spans="3:4" x14ac:dyDescent="0.25">
      <c r="C240" s="50" t="s">
        <v>630</v>
      </c>
      <c r="D240" s="50" t="s">
        <v>631</v>
      </c>
    </row>
    <row r="241" spans="3:4" x14ac:dyDescent="0.25">
      <c r="C241" s="50" t="s">
        <v>632</v>
      </c>
      <c r="D241" s="50" t="s">
        <v>633</v>
      </c>
    </row>
    <row r="242" spans="3:4" x14ac:dyDescent="0.25">
      <c r="C242" s="50" t="s">
        <v>634</v>
      </c>
      <c r="D242" s="50" t="s">
        <v>635</v>
      </c>
    </row>
    <row r="243" spans="3:4" x14ac:dyDescent="0.25">
      <c r="C243" s="50" t="s">
        <v>636</v>
      </c>
      <c r="D243" s="50" t="s">
        <v>637</v>
      </c>
    </row>
    <row r="244" spans="3:4" x14ac:dyDescent="0.25">
      <c r="C244" s="50" t="s">
        <v>638</v>
      </c>
      <c r="D244" s="50" t="s">
        <v>639</v>
      </c>
    </row>
    <row r="245" spans="3:4" x14ac:dyDescent="0.25">
      <c r="C245" s="50" t="s">
        <v>640</v>
      </c>
      <c r="D245" s="50" t="s">
        <v>641</v>
      </c>
    </row>
    <row r="246" spans="3:4" x14ac:dyDescent="0.25">
      <c r="C246" s="50" t="s">
        <v>642</v>
      </c>
      <c r="D246" s="50" t="s">
        <v>643</v>
      </c>
    </row>
    <row r="247" spans="3:4" x14ac:dyDescent="0.25">
      <c r="C247" s="50" t="s">
        <v>644</v>
      </c>
      <c r="D247" s="50" t="s">
        <v>645</v>
      </c>
    </row>
    <row r="248" spans="3:4" x14ac:dyDescent="0.25">
      <c r="C248" s="50" t="s">
        <v>646</v>
      </c>
      <c r="D248" s="50" t="s">
        <v>647</v>
      </c>
    </row>
    <row r="249" spans="3:4" x14ac:dyDescent="0.25">
      <c r="C249" s="50" t="s">
        <v>648</v>
      </c>
      <c r="D249" s="50" t="s">
        <v>649</v>
      </c>
    </row>
    <row r="250" spans="3:4" x14ac:dyDescent="0.25">
      <c r="C250" s="50" t="s">
        <v>650</v>
      </c>
      <c r="D250" s="50" t="s">
        <v>651</v>
      </c>
    </row>
    <row r="251" spans="3:4" x14ac:dyDescent="0.25">
      <c r="C251" s="50" t="s">
        <v>652</v>
      </c>
      <c r="D251" s="50" t="s">
        <v>653</v>
      </c>
    </row>
    <row r="252" spans="3:4" x14ac:dyDescent="0.25">
      <c r="C252" s="50" t="s">
        <v>654</v>
      </c>
      <c r="D252" s="50" t="s">
        <v>655</v>
      </c>
    </row>
    <row r="253" spans="3:4" x14ac:dyDescent="0.25">
      <c r="C253" s="50" t="s">
        <v>656</v>
      </c>
      <c r="D253" s="50" t="s">
        <v>657</v>
      </c>
    </row>
    <row r="254" spans="3:4" x14ac:dyDescent="0.25">
      <c r="C254" s="50" t="s">
        <v>658</v>
      </c>
      <c r="D254" s="50" t="s">
        <v>659</v>
      </c>
    </row>
    <row r="255" spans="3:4" x14ac:dyDescent="0.25">
      <c r="C255" s="50" t="s">
        <v>660</v>
      </c>
      <c r="D255" s="50" t="s">
        <v>661</v>
      </c>
    </row>
    <row r="256" spans="3:4" x14ac:dyDescent="0.25">
      <c r="C256" s="50" t="s">
        <v>662</v>
      </c>
      <c r="D256" s="50" t="s">
        <v>663</v>
      </c>
    </row>
    <row r="257" spans="3:4" x14ac:dyDescent="0.25">
      <c r="C257" s="50" t="s">
        <v>664</v>
      </c>
      <c r="D257" s="50" t="s">
        <v>665</v>
      </c>
    </row>
    <row r="258" spans="3:4" x14ac:dyDescent="0.25">
      <c r="C258" s="50" t="s">
        <v>666</v>
      </c>
      <c r="D258" s="50" t="s">
        <v>667</v>
      </c>
    </row>
    <row r="259" spans="3:4" x14ac:dyDescent="0.25">
      <c r="C259" s="50" t="s">
        <v>668</v>
      </c>
      <c r="D259" s="50" t="s">
        <v>669</v>
      </c>
    </row>
    <row r="260" spans="3:4" x14ac:dyDescent="0.25">
      <c r="C260" s="50" t="s">
        <v>670</v>
      </c>
      <c r="D260" s="50" t="s">
        <v>671</v>
      </c>
    </row>
    <row r="261" spans="3:4" x14ac:dyDescent="0.25">
      <c r="C261" s="50" t="s">
        <v>672</v>
      </c>
      <c r="D261" s="50" t="s">
        <v>673</v>
      </c>
    </row>
    <row r="262" spans="3:4" x14ac:dyDescent="0.25">
      <c r="C262" s="50" t="s">
        <v>674</v>
      </c>
      <c r="D262" s="50" t="s">
        <v>675</v>
      </c>
    </row>
    <row r="263" spans="3:4" x14ac:dyDescent="0.25">
      <c r="C263" s="50" t="s">
        <v>676</v>
      </c>
      <c r="D263" s="50" t="s">
        <v>677</v>
      </c>
    </row>
    <row r="264" spans="3:4" x14ac:dyDescent="0.25">
      <c r="C264" s="50" t="s">
        <v>678</v>
      </c>
      <c r="D264" s="50" t="s">
        <v>679</v>
      </c>
    </row>
    <row r="265" spans="3:4" x14ac:dyDescent="0.25">
      <c r="C265" s="50" t="s">
        <v>680</v>
      </c>
      <c r="D265" s="50" t="s">
        <v>681</v>
      </c>
    </row>
    <row r="266" spans="3:4" x14ac:dyDescent="0.25">
      <c r="C266" s="50" t="s">
        <v>682</v>
      </c>
      <c r="D266" s="50" t="s">
        <v>683</v>
      </c>
    </row>
    <row r="267" spans="3:4" x14ac:dyDescent="0.25">
      <c r="C267" s="50" t="s">
        <v>684</v>
      </c>
      <c r="D267" s="50" t="s">
        <v>685</v>
      </c>
    </row>
    <row r="268" spans="3:4" x14ac:dyDescent="0.25">
      <c r="C268" s="50" t="s">
        <v>686</v>
      </c>
      <c r="D268" s="50" t="s">
        <v>687</v>
      </c>
    </row>
    <row r="269" spans="3:4" x14ac:dyDescent="0.25">
      <c r="C269" s="50" t="s">
        <v>688</v>
      </c>
      <c r="D269" s="50" t="s">
        <v>689</v>
      </c>
    </row>
    <row r="270" spans="3:4" x14ac:dyDescent="0.25">
      <c r="C270" s="50" t="s">
        <v>690</v>
      </c>
      <c r="D270" s="50" t="s">
        <v>691</v>
      </c>
    </row>
    <row r="271" spans="3:4" x14ac:dyDescent="0.25">
      <c r="C271" s="50" t="s">
        <v>692</v>
      </c>
      <c r="D271" s="50" t="s">
        <v>693</v>
      </c>
    </row>
    <row r="272" spans="3:4" x14ac:dyDescent="0.25">
      <c r="C272" s="50" t="s">
        <v>694</v>
      </c>
      <c r="D272" s="50" t="s">
        <v>695</v>
      </c>
    </row>
    <row r="273" spans="3:4" x14ac:dyDescent="0.25">
      <c r="C273" s="50" t="s">
        <v>696</v>
      </c>
      <c r="D273" s="50" t="s">
        <v>697</v>
      </c>
    </row>
    <row r="274" spans="3:4" x14ac:dyDescent="0.25">
      <c r="C274" s="50" t="s">
        <v>698</v>
      </c>
      <c r="D274" s="50" t="s">
        <v>699</v>
      </c>
    </row>
    <row r="275" spans="3:4" x14ac:dyDescent="0.25">
      <c r="C275" s="50" t="s">
        <v>700</v>
      </c>
      <c r="D275" s="50" t="s">
        <v>701</v>
      </c>
    </row>
    <row r="276" spans="3:4" x14ac:dyDescent="0.25">
      <c r="C276" s="50" t="s">
        <v>702</v>
      </c>
      <c r="D276" s="50" t="s">
        <v>703</v>
      </c>
    </row>
    <row r="277" spans="3:4" x14ac:dyDescent="0.25">
      <c r="C277" s="50" t="s">
        <v>704</v>
      </c>
      <c r="D277" s="50" t="s">
        <v>705</v>
      </c>
    </row>
    <row r="278" spans="3:4" x14ac:dyDescent="0.25">
      <c r="C278" s="50" t="s">
        <v>706</v>
      </c>
      <c r="D278" s="50" t="s">
        <v>707</v>
      </c>
    </row>
    <row r="279" spans="3:4" x14ac:dyDescent="0.25">
      <c r="C279" s="50" t="s">
        <v>708</v>
      </c>
      <c r="D279" s="50" t="s">
        <v>709</v>
      </c>
    </row>
    <row r="280" spans="3:4" x14ac:dyDescent="0.25">
      <c r="C280" s="50" t="s">
        <v>710</v>
      </c>
      <c r="D280" s="50" t="s">
        <v>711</v>
      </c>
    </row>
    <row r="281" spans="3:4" x14ac:dyDescent="0.25">
      <c r="C281" s="50" t="s">
        <v>712</v>
      </c>
      <c r="D281" s="50" t="s">
        <v>713</v>
      </c>
    </row>
    <row r="282" spans="3:4" x14ac:dyDescent="0.25">
      <c r="C282" s="50" t="s">
        <v>714</v>
      </c>
      <c r="D282" s="50" t="s">
        <v>715</v>
      </c>
    </row>
    <row r="283" spans="3:4" x14ac:dyDescent="0.25">
      <c r="C283" s="50" t="s">
        <v>716</v>
      </c>
      <c r="D283" s="50" t="s">
        <v>717</v>
      </c>
    </row>
    <row r="284" spans="3:4" x14ac:dyDescent="0.25">
      <c r="C284" s="50" t="s">
        <v>718</v>
      </c>
      <c r="D284" s="50" t="s">
        <v>719</v>
      </c>
    </row>
    <row r="285" spans="3:4" x14ac:dyDescent="0.25">
      <c r="C285" s="50" t="s">
        <v>720</v>
      </c>
      <c r="D285" s="50" t="s">
        <v>721</v>
      </c>
    </row>
    <row r="286" spans="3:4" x14ac:dyDescent="0.25">
      <c r="C286" s="50" t="s">
        <v>722</v>
      </c>
      <c r="D286" s="50" t="s">
        <v>723</v>
      </c>
    </row>
    <row r="287" spans="3:4" x14ac:dyDescent="0.25">
      <c r="C287" s="50" t="s">
        <v>724</v>
      </c>
      <c r="D287" s="50" t="s">
        <v>725</v>
      </c>
    </row>
    <row r="288" spans="3:4" x14ac:dyDescent="0.25">
      <c r="C288" s="50" t="s">
        <v>726</v>
      </c>
      <c r="D288" s="50" t="s">
        <v>727</v>
      </c>
    </row>
    <row r="289" spans="3:4" x14ac:dyDescent="0.25">
      <c r="C289" s="50" t="s">
        <v>728</v>
      </c>
      <c r="D289" s="50" t="s">
        <v>729</v>
      </c>
    </row>
    <row r="290" spans="3:4" x14ac:dyDescent="0.25">
      <c r="C290" s="50" t="s">
        <v>730</v>
      </c>
      <c r="D290" s="50" t="s">
        <v>731</v>
      </c>
    </row>
    <row r="291" spans="3:4" x14ac:dyDescent="0.25">
      <c r="C291" s="50" t="s">
        <v>732</v>
      </c>
      <c r="D291" s="50" t="s">
        <v>733</v>
      </c>
    </row>
    <row r="292" spans="3:4" x14ac:dyDescent="0.25">
      <c r="C292" s="50" t="s">
        <v>734</v>
      </c>
      <c r="D292" s="50" t="s">
        <v>735</v>
      </c>
    </row>
    <row r="293" spans="3:4" x14ac:dyDescent="0.25">
      <c r="C293" s="50" t="s">
        <v>736</v>
      </c>
      <c r="D293" s="50" t="s">
        <v>737</v>
      </c>
    </row>
    <row r="294" spans="3:4" x14ac:dyDescent="0.25">
      <c r="C294" s="50" t="s">
        <v>738</v>
      </c>
      <c r="D294" s="50" t="s">
        <v>739</v>
      </c>
    </row>
    <row r="295" spans="3:4" x14ac:dyDescent="0.25">
      <c r="C295" s="50" t="s">
        <v>740</v>
      </c>
      <c r="D295" s="50" t="s">
        <v>741</v>
      </c>
    </row>
    <row r="296" spans="3:4" x14ac:dyDescent="0.25">
      <c r="C296" s="50" t="s">
        <v>742</v>
      </c>
      <c r="D296" s="50" t="s">
        <v>743</v>
      </c>
    </row>
    <row r="297" spans="3:4" x14ac:dyDescent="0.25">
      <c r="C297" s="50" t="s">
        <v>744</v>
      </c>
      <c r="D297" s="50" t="s">
        <v>745</v>
      </c>
    </row>
    <row r="298" spans="3:4" x14ac:dyDescent="0.25">
      <c r="C298" s="50" t="s">
        <v>746</v>
      </c>
      <c r="D298" s="50" t="s">
        <v>747</v>
      </c>
    </row>
    <row r="299" spans="3:4" x14ac:dyDescent="0.25">
      <c r="C299" s="50" t="s">
        <v>748</v>
      </c>
      <c r="D299" s="50" t="s">
        <v>749</v>
      </c>
    </row>
    <row r="300" spans="3:4" x14ac:dyDescent="0.25">
      <c r="C300" s="50" t="s">
        <v>750</v>
      </c>
      <c r="D300" s="50" t="s">
        <v>751</v>
      </c>
    </row>
    <row r="301" spans="3:4" x14ac:dyDescent="0.25">
      <c r="C301" s="50" t="s">
        <v>752</v>
      </c>
      <c r="D301" s="50" t="s">
        <v>753</v>
      </c>
    </row>
    <row r="302" spans="3:4" x14ac:dyDescent="0.25">
      <c r="C302" s="50" t="s">
        <v>754</v>
      </c>
      <c r="D302" s="50" t="s">
        <v>755</v>
      </c>
    </row>
    <row r="303" spans="3:4" x14ac:dyDescent="0.25">
      <c r="C303" s="50" t="s">
        <v>756</v>
      </c>
      <c r="D303" s="50" t="s">
        <v>757</v>
      </c>
    </row>
    <row r="304" spans="3:4" x14ac:dyDescent="0.25">
      <c r="C304" s="50" t="s">
        <v>758</v>
      </c>
      <c r="D304" s="50" t="s">
        <v>759</v>
      </c>
    </row>
    <row r="305" spans="3:4" x14ac:dyDescent="0.25">
      <c r="C305" s="50" t="s">
        <v>760</v>
      </c>
      <c r="D305" s="50" t="s">
        <v>761</v>
      </c>
    </row>
    <row r="306" spans="3:4" x14ac:dyDescent="0.25">
      <c r="C306" s="50" t="s">
        <v>762</v>
      </c>
      <c r="D306" s="50" t="s">
        <v>473</v>
      </c>
    </row>
    <row r="307" spans="3:4" x14ac:dyDescent="0.25">
      <c r="C307" s="50" t="s">
        <v>763</v>
      </c>
      <c r="D307" s="50" t="s">
        <v>764</v>
      </c>
    </row>
    <row r="308" spans="3:4" x14ac:dyDescent="0.25">
      <c r="C308" s="50" t="s">
        <v>765</v>
      </c>
      <c r="D308" s="50" t="s">
        <v>766</v>
      </c>
    </row>
    <row r="309" spans="3:4" x14ac:dyDescent="0.25">
      <c r="C309" s="50" t="s">
        <v>767</v>
      </c>
      <c r="D309" s="50" t="s">
        <v>768</v>
      </c>
    </row>
    <row r="310" spans="3:4" x14ac:dyDescent="0.25">
      <c r="C310" s="50" t="s">
        <v>769</v>
      </c>
      <c r="D310" s="50" t="s">
        <v>770</v>
      </c>
    </row>
    <row r="311" spans="3:4" x14ac:dyDescent="0.25">
      <c r="C311" s="50" t="s">
        <v>771</v>
      </c>
      <c r="D311" s="50" t="s">
        <v>772</v>
      </c>
    </row>
    <row r="312" spans="3:4" x14ac:dyDescent="0.25">
      <c r="C312" s="50" t="s">
        <v>773</v>
      </c>
      <c r="D312" s="50" t="s">
        <v>774</v>
      </c>
    </row>
    <row r="313" spans="3:4" x14ac:dyDescent="0.25">
      <c r="C313" s="50" t="s">
        <v>775</v>
      </c>
      <c r="D313" s="50" t="s">
        <v>776</v>
      </c>
    </row>
    <row r="314" spans="3:4" x14ac:dyDescent="0.25">
      <c r="C314" s="50" t="s">
        <v>777</v>
      </c>
      <c r="D314" s="50" t="s">
        <v>473</v>
      </c>
    </row>
    <row r="315" spans="3:4" x14ac:dyDescent="0.25">
      <c r="C315" s="50" t="s">
        <v>778</v>
      </c>
      <c r="D315" s="50" t="s">
        <v>779</v>
      </c>
    </row>
    <row r="316" spans="3:4" x14ac:dyDescent="0.25">
      <c r="C316" s="50" t="s">
        <v>780</v>
      </c>
      <c r="D316" s="50" t="s">
        <v>781</v>
      </c>
    </row>
    <row r="317" spans="3:4" x14ac:dyDescent="0.25">
      <c r="C317" s="50" t="s">
        <v>782</v>
      </c>
      <c r="D317" s="50" t="s">
        <v>783</v>
      </c>
    </row>
    <row r="318" spans="3:4" x14ac:dyDescent="0.25">
      <c r="C318" s="50" t="s">
        <v>784</v>
      </c>
      <c r="D318" s="50" t="s">
        <v>785</v>
      </c>
    </row>
    <row r="319" spans="3:4" x14ac:dyDescent="0.25">
      <c r="C319" s="50" t="s">
        <v>786</v>
      </c>
      <c r="D319" s="50" t="s">
        <v>787</v>
      </c>
    </row>
    <row r="320" spans="3:4" x14ac:dyDescent="0.25">
      <c r="D320" s="50" t="s">
        <v>788</v>
      </c>
    </row>
    <row r="321" spans="3:4" x14ac:dyDescent="0.25">
      <c r="C321" s="50" t="s">
        <v>789</v>
      </c>
      <c r="D321" s="50" t="s">
        <v>790</v>
      </c>
    </row>
    <row r="322" spans="3:4" x14ac:dyDescent="0.25">
      <c r="C322" s="50" t="s">
        <v>791</v>
      </c>
      <c r="D322" s="50" t="s">
        <v>792</v>
      </c>
    </row>
    <row r="323" spans="3:4" x14ac:dyDescent="0.25">
      <c r="C323" s="50" t="s">
        <v>793</v>
      </c>
      <c r="D323" s="50" t="s">
        <v>794</v>
      </c>
    </row>
    <row r="324" spans="3:4" x14ac:dyDescent="0.25">
      <c r="C324" s="50" t="s">
        <v>795</v>
      </c>
      <c r="D324" s="50" t="s">
        <v>796</v>
      </c>
    </row>
    <row r="325" spans="3:4" x14ac:dyDescent="0.25">
      <c r="C325" s="50" t="s">
        <v>797</v>
      </c>
      <c r="D325" s="50" t="s">
        <v>798</v>
      </c>
    </row>
    <row r="326" spans="3:4" x14ac:dyDescent="0.25">
      <c r="C326" s="50" t="s">
        <v>799</v>
      </c>
      <c r="D326" s="50" t="s">
        <v>800</v>
      </c>
    </row>
    <row r="327" spans="3:4" x14ac:dyDescent="0.25">
      <c r="C327" s="50" t="s">
        <v>801</v>
      </c>
      <c r="D327" s="50" t="s">
        <v>802</v>
      </c>
    </row>
    <row r="328" spans="3:4" x14ac:dyDescent="0.25">
      <c r="C328" s="50" t="s">
        <v>803</v>
      </c>
      <c r="D328" s="50" t="s">
        <v>804</v>
      </c>
    </row>
    <row r="329" spans="3:4" x14ac:dyDescent="0.25">
      <c r="C329" s="50" t="s">
        <v>805</v>
      </c>
      <c r="D329" s="50" t="s">
        <v>806</v>
      </c>
    </row>
    <row r="330" spans="3:4" x14ac:dyDescent="0.25">
      <c r="C330" s="50" t="s">
        <v>807</v>
      </c>
      <c r="D330" s="50" t="s">
        <v>808</v>
      </c>
    </row>
    <row r="331" spans="3:4" x14ac:dyDescent="0.25">
      <c r="C331" s="50" t="s">
        <v>809</v>
      </c>
      <c r="D331" s="50" t="s">
        <v>810</v>
      </c>
    </row>
    <row r="332" spans="3:4" x14ac:dyDescent="0.25">
      <c r="C332" s="50" t="s">
        <v>811</v>
      </c>
      <c r="D332" s="50" t="s">
        <v>812</v>
      </c>
    </row>
    <row r="333" spans="3:4" x14ac:dyDescent="0.25">
      <c r="C333" s="50" t="s">
        <v>813</v>
      </c>
      <c r="D333" s="50" t="s">
        <v>814</v>
      </c>
    </row>
    <row r="334" spans="3:4" x14ac:dyDescent="0.25">
      <c r="C334" s="50" t="s">
        <v>815</v>
      </c>
      <c r="D334" s="50" t="s">
        <v>816</v>
      </c>
    </row>
    <row r="335" spans="3:4" x14ac:dyDescent="0.25">
      <c r="C335" s="50" t="s">
        <v>817</v>
      </c>
      <c r="D335" s="50" t="s">
        <v>818</v>
      </c>
    </row>
    <row r="336" spans="3:4" x14ac:dyDescent="0.25">
      <c r="C336" s="50" t="s">
        <v>819</v>
      </c>
      <c r="D336" s="50" t="s">
        <v>820</v>
      </c>
    </row>
    <row r="337" spans="3:4" x14ac:dyDescent="0.25">
      <c r="C337" s="50" t="s">
        <v>821</v>
      </c>
      <c r="D337" s="50" t="s">
        <v>822</v>
      </c>
    </row>
    <row r="338" spans="3:4" x14ac:dyDescent="0.25">
      <c r="C338" s="50" t="s">
        <v>823</v>
      </c>
      <c r="D338" s="50" t="s">
        <v>824</v>
      </c>
    </row>
    <row r="339" spans="3:4" x14ac:dyDescent="0.25">
      <c r="C339" s="50" t="s">
        <v>825</v>
      </c>
      <c r="D339" s="50" t="s">
        <v>826</v>
      </c>
    </row>
    <row r="340" spans="3:4" x14ac:dyDescent="0.25">
      <c r="C340" s="50" t="s">
        <v>827</v>
      </c>
      <c r="D340" s="50" t="s">
        <v>828</v>
      </c>
    </row>
    <row r="341" spans="3:4" x14ac:dyDescent="0.25">
      <c r="C341" s="50" t="s">
        <v>829</v>
      </c>
      <c r="D341" s="50" t="s">
        <v>830</v>
      </c>
    </row>
    <row r="342" spans="3:4" x14ac:dyDescent="0.25">
      <c r="C342" s="50" t="s">
        <v>831</v>
      </c>
      <c r="D342" s="50" t="s">
        <v>832</v>
      </c>
    </row>
    <row r="343" spans="3:4" x14ac:dyDescent="0.25">
      <c r="C343" s="50" t="s">
        <v>833</v>
      </c>
      <c r="D343" s="50" t="s">
        <v>834</v>
      </c>
    </row>
    <row r="344" spans="3:4" x14ac:dyDescent="0.25">
      <c r="C344" s="50" t="s">
        <v>835</v>
      </c>
      <c r="D344" s="50" t="s">
        <v>836</v>
      </c>
    </row>
    <row r="345" spans="3:4" x14ac:dyDescent="0.25">
      <c r="C345" s="50" t="s">
        <v>837</v>
      </c>
      <c r="D345" s="50" t="s">
        <v>838</v>
      </c>
    </row>
    <row r="346" spans="3:4" x14ac:dyDescent="0.25">
      <c r="C346" s="50" t="s">
        <v>839</v>
      </c>
      <c r="D346" s="50" t="s">
        <v>840</v>
      </c>
    </row>
    <row r="347" spans="3:4" x14ac:dyDescent="0.25">
      <c r="C347" s="50" t="s">
        <v>841</v>
      </c>
      <c r="D347" s="50" t="s">
        <v>842</v>
      </c>
    </row>
    <row r="348" spans="3:4" x14ac:dyDescent="0.25">
      <c r="C348" s="50" t="s">
        <v>843</v>
      </c>
      <c r="D348" s="50" t="s">
        <v>844</v>
      </c>
    </row>
    <row r="349" spans="3:4" x14ac:dyDescent="0.25">
      <c r="C349" s="50" t="s">
        <v>845</v>
      </c>
      <c r="D349" s="50" t="s">
        <v>846</v>
      </c>
    </row>
    <row r="350" spans="3:4" x14ac:dyDescent="0.25">
      <c r="C350" s="50" t="s">
        <v>847</v>
      </c>
      <c r="D350" s="50" t="s">
        <v>848</v>
      </c>
    </row>
    <row r="351" spans="3:4" x14ac:dyDescent="0.25">
      <c r="C351" s="50" t="s">
        <v>849</v>
      </c>
      <c r="D351" s="50" t="s">
        <v>850</v>
      </c>
    </row>
    <row r="352" spans="3:4" x14ac:dyDescent="0.25">
      <c r="C352" s="50" t="s">
        <v>851</v>
      </c>
      <c r="D352" s="50" t="s">
        <v>852</v>
      </c>
    </row>
    <row r="353" spans="3:4" x14ac:dyDescent="0.25">
      <c r="C353" s="50" t="s">
        <v>853</v>
      </c>
      <c r="D353" s="50" t="s">
        <v>854</v>
      </c>
    </row>
    <row r="354" spans="3:4" x14ac:dyDescent="0.25">
      <c r="C354" s="50" t="s">
        <v>855</v>
      </c>
      <c r="D354" s="50" t="s">
        <v>856</v>
      </c>
    </row>
    <row r="355" spans="3:4" x14ac:dyDescent="0.25">
      <c r="C355" s="50" t="s">
        <v>857</v>
      </c>
      <c r="D355" s="50" t="s">
        <v>858</v>
      </c>
    </row>
    <row r="356" spans="3:4" x14ac:dyDescent="0.25">
      <c r="C356" s="50" t="s">
        <v>859</v>
      </c>
      <c r="D356" s="50" t="s">
        <v>860</v>
      </c>
    </row>
    <row r="357" spans="3:4" x14ac:dyDescent="0.25">
      <c r="C357" s="50" t="s">
        <v>861</v>
      </c>
      <c r="D357" s="50" t="s">
        <v>862</v>
      </c>
    </row>
    <row r="358" spans="3:4" x14ac:dyDescent="0.25">
      <c r="C358" s="50" t="s">
        <v>863</v>
      </c>
      <c r="D358" s="50" t="s">
        <v>864</v>
      </c>
    </row>
    <row r="359" spans="3:4" x14ac:dyDescent="0.25">
      <c r="C359" s="50" t="s">
        <v>865</v>
      </c>
      <c r="D359" s="50" t="s">
        <v>866</v>
      </c>
    </row>
    <row r="360" spans="3:4" x14ac:dyDescent="0.25">
      <c r="C360" s="50" t="s">
        <v>867</v>
      </c>
      <c r="D360" s="50" t="s">
        <v>868</v>
      </c>
    </row>
    <row r="361" spans="3:4" x14ac:dyDescent="0.25">
      <c r="C361" s="50" t="s">
        <v>869</v>
      </c>
      <c r="D361" s="50" t="s">
        <v>870</v>
      </c>
    </row>
    <row r="362" spans="3:4" x14ac:dyDescent="0.25">
      <c r="C362" s="50" t="s">
        <v>871</v>
      </c>
      <c r="D362" s="50" t="s">
        <v>872</v>
      </c>
    </row>
    <row r="363" spans="3:4" x14ac:dyDescent="0.25">
      <c r="C363" s="50" t="s">
        <v>873</v>
      </c>
      <c r="D363" s="50" t="s">
        <v>874</v>
      </c>
    </row>
    <row r="364" spans="3:4" x14ac:dyDescent="0.25">
      <c r="C364" s="50" t="s">
        <v>875</v>
      </c>
      <c r="D364" s="50" t="s">
        <v>876</v>
      </c>
    </row>
    <row r="365" spans="3:4" x14ac:dyDescent="0.25">
      <c r="C365" s="50" t="s">
        <v>877</v>
      </c>
      <c r="D365" s="50" t="s">
        <v>878</v>
      </c>
    </row>
    <row r="366" spans="3:4" x14ac:dyDescent="0.25">
      <c r="C366" s="50" t="s">
        <v>879</v>
      </c>
      <c r="D366" s="50" t="s">
        <v>880</v>
      </c>
    </row>
    <row r="367" spans="3:4" x14ac:dyDescent="0.25">
      <c r="C367" s="50" t="s">
        <v>881</v>
      </c>
      <c r="D367" s="50" t="s">
        <v>882</v>
      </c>
    </row>
    <row r="368" spans="3:4" x14ac:dyDescent="0.25">
      <c r="C368" s="50" t="s">
        <v>883</v>
      </c>
      <c r="D368" s="50" t="s">
        <v>884</v>
      </c>
    </row>
    <row r="369" spans="3:4" x14ac:dyDescent="0.25">
      <c r="C369" s="50" t="s">
        <v>885</v>
      </c>
      <c r="D369" s="50" t="s">
        <v>886</v>
      </c>
    </row>
    <row r="370" spans="3:4" x14ac:dyDescent="0.25">
      <c r="C370" s="50" t="s">
        <v>887</v>
      </c>
      <c r="D370" s="50" t="s">
        <v>888</v>
      </c>
    </row>
    <row r="371" spans="3:4" x14ac:dyDescent="0.25">
      <c r="C371" s="50" t="s">
        <v>889</v>
      </c>
      <c r="D371" s="50" t="s">
        <v>890</v>
      </c>
    </row>
    <row r="372" spans="3:4" x14ac:dyDescent="0.25">
      <c r="C372" s="50" t="s">
        <v>891</v>
      </c>
      <c r="D372" s="50" t="s">
        <v>892</v>
      </c>
    </row>
    <row r="373" spans="3:4" x14ac:dyDescent="0.25">
      <c r="C373" s="50" t="s">
        <v>893</v>
      </c>
      <c r="D373" s="50" t="s">
        <v>894</v>
      </c>
    </row>
    <row r="374" spans="3:4" x14ac:dyDescent="0.25">
      <c r="C374" s="50" t="s">
        <v>895</v>
      </c>
      <c r="D374" s="50" t="s">
        <v>896</v>
      </c>
    </row>
    <row r="375" spans="3:4" x14ac:dyDescent="0.25">
      <c r="C375" s="50" t="s">
        <v>897</v>
      </c>
      <c r="D375" s="50" t="s">
        <v>898</v>
      </c>
    </row>
    <row r="376" spans="3:4" x14ac:dyDescent="0.25">
      <c r="C376" s="50" t="s">
        <v>899</v>
      </c>
      <c r="D376" s="50" t="s">
        <v>900</v>
      </c>
    </row>
    <row r="377" spans="3:4" x14ac:dyDescent="0.25">
      <c r="C377" s="50" t="s">
        <v>901</v>
      </c>
      <c r="D377" s="50" t="s">
        <v>902</v>
      </c>
    </row>
    <row r="378" spans="3:4" x14ac:dyDescent="0.25">
      <c r="C378" s="50" t="s">
        <v>903</v>
      </c>
      <c r="D378" s="50" t="s">
        <v>904</v>
      </c>
    </row>
    <row r="379" spans="3:4" x14ac:dyDescent="0.25">
      <c r="C379" s="50" t="s">
        <v>905</v>
      </c>
      <c r="D379" s="50" t="s">
        <v>906</v>
      </c>
    </row>
    <row r="380" spans="3:4" x14ac:dyDescent="0.25">
      <c r="C380" s="50" t="s">
        <v>907</v>
      </c>
      <c r="D380" s="50" t="s">
        <v>908</v>
      </c>
    </row>
    <row r="381" spans="3:4" x14ac:dyDescent="0.25">
      <c r="C381" s="50" t="s">
        <v>909</v>
      </c>
      <c r="D381" s="50" t="s">
        <v>737</v>
      </c>
    </row>
    <row r="382" spans="3:4" x14ac:dyDescent="0.25">
      <c r="C382" s="50" t="s">
        <v>910</v>
      </c>
      <c r="D382" s="50" t="s">
        <v>911</v>
      </c>
    </row>
    <row r="383" spans="3:4" x14ac:dyDescent="0.25">
      <c r="C383" s="50" t="s">
        <v>912</v>
      </c>
      <c r="D383" s="50" t="s">
        <v>913</v>
      </c>
    </row>
    <row r="384" spans="3:4" x14ac:dyDescent="0.25">
      <c r="C384" s="50" t="s">
        <v>914</v>
      </c>
      <c r="D384" s="50" t="s">
        <v>915</v>
      </c>
    </row>
    <row r="385" spans="3:4" x14ac:dyDescent="0.25">
      <c r="C385" s="50" t="s">
        <v>916</v>
      </c>
      <c r="D385" s="50" t="s">
        <v>917</v>
      </c>
    </row>
    <row r="386" spans="3:4" x14ac:dyDescent="0.25">
      <c r="C386" s="50" t="s">
        <v>918</v>
      </c>
      <c r="D386" s="50" t="s">
        <v>919</v>
      </c>
    </row>
    <row r="387" spans="3:4" x14ac:dyDescent="0.25">
      <c r="C387" s="50" t="s">
        <v>920</v>
      </c>
      <c r="D387" s="50" t="s">
        <v>921</v>
      </c>
    </row>
    <row r="388" spans="3:4" x14ac:dyDescent="0.25">
      <c r="C388" s="50" t="s">
        <v>922</v>
      </c>
      <c r="D388" s="50" t="s">
        <v>923</v>
      </c>
    </row>
    <row r="389" spans="3:4" x14ac:dyDescent="0.25">
      <c r="C389" s="50" t="s">
        <v>924</v>
      </c>
      <c r="D389" s="50" t="s">
        <v>925</v>
      </c>
    </row>
    <row r="390" spans="3:4" x14ac:dyDescent="0.25">
      <c r="C390" s="50" t="s">
        <v>926</v>
      </c>
      <c r="D390" s="50" t="s">
        <v>927</v>
      </c>
    </row>
    <row r="391" spans="3:4" x14ac:dyDescent="0.25">
      <c r="C391" s="50" t="s">
        <v>928</v>
      </c>
      <c r="D391" s="50" t="s">
        <v>929</v>
      </c>
    </row>
    <row r="392" spans="3:4" x14ac:dyDescent="0.25">
      <c r="C392" s="50" t="s">
        <v>930</v>
      </c>
      <c r="D392" s="50" t="s">
        <v>931</v>
      </c>
    </row>
    <row r="393" spans="3:4" x14ac:dyDescent="0.25">
      <c r="C393" s="50" t="s">
        <v>932</v>
      </c>
      <c r="D393" s="50" t="s">
        <v>933</v>
      </c>
    </row>
    <row r="394" spans="3:4" x14ac:dyDescent="0.25">
      <c r="C394" s="50" t="s">
        <v>934</v>
      </c>
      <c r="D394" s="50" t="s">
        <v>935</v>
      </c>
    </row>
    <row r="395" spans="3:4" x14ac:dyDescent="0.25">
      <c r="C395" s="50" t="s">
        <v>936</v>
      </c>
      <c r="D395" s="50" t="s">
        <v>937</v>
      </c>
    </row>
    <row r="396" spans="3:4" x14ac:dyDescent="0.25">
      <c r="C396" s="50" t="s">
        <v>938</v>
      </c>
      <c r="D396" s="50" t="s">
        <v>939</v>
      </c>
    </row>
    <row r="397" spans="3:4" x14ac:dyDescent="0.25">
      <c r="C397" s="50" t="s">
        <v>940</v>
      </c>
      <c r="D397" s="50" t="s">
        <v>941</v>
      </c>
    </row>
    <row r="398" spans="3:4" x14ac:dyDescent="0.25">
      <c r="C398" s="50" t="s">
        <v>942</v>
      </c>
      <c r="D398" s="50" t="s">
        <v>943</v>
      </c>
    </row>
    <row r="399" spans="3:4" x14ac:dyDescent="0.25">
      <c r="C399" s="50" t="s">
        <v>944</v>
      </c>
      <c r="D399" s="50" t="s">
        <v>945</v>
      </c>
    </row>
    <row r="400" spans="3:4" x14ac:dyDescent="0.25">
      <c r="C400" s="50" t="s">
        <v>946</v>
      </c>
      <c r="D400" s="50" t="s">
        <v>947</v>
      </c>
    </row>
    <row r="401" spans="3:4" x14ac:dyDescent="0.25">
      <c r="C401" s="50" t="s">
        <v>948</v>
      </c>
      <c r="D401" s="50" t="s">
        <v>949</v>
      </c>
    </row>
    <row r="402" spans="3:4" x14ac:dyDescent="0.25">
      <c r="C402" s="50" t="s">
        <v>950</v>
      </c>
      <c r="D402" s="50" t="s">
        <v>951</v>
      </c>
    </row>
    <row r="403" spans="3:4" x14ac:dyDescent="0.25">
      <c r="C403" s="50" t="s">
        <v>952</v>
      </c>
      <c r="D403" s="50" t="s">
        <v>953</v>
      </c>
    </row>
    <row r="404" spans="3:4" x14ac:dyDescent="0.25">
      <c r="C404" s="50" t="s">
        <v>954</v>
      </c>
      <c r="D404" s="50" t="s">
        <v>955</v>
      </c>
    </row>
    <row r="405" spans="3:4" x14ac:dyDescent="0.25">
      <c r="C405" s="50" t="s">
        <v>956</v>
      </c>
      <c r="D405" s="50" t="s">
        <v>957</v>
      </c>
    </row>
    <row r="406" spans="3:4" x14ac:dyDescent="0.25">
      <c r="C406" s="50" t="s">
        <v>958</v>
      </c>
      <c r="D406" s="50" t="s">
        <v>959</v>
      </c>
    </row>
    <row r="407" spans="3:4" x14ac:dyDescent="0.25">
      <c r="C407" s="50" t="s">
        <v>960</v>
      </c>
      <c r="D407" s="50" t="s">
        <v>961</v>
      </c>
    </row>
    <row r="408" spans="3:4" x14ac:dyDescent="0.25">
      <c r="C408" s="50" t="s">
        <v>962</v>
      </c>
      <c r="D408" s="50" t="s">
        <v>963</v>
      </c>
    </row>
    <row r="409" spans="3:4" x14ac:dyDescent="0.25">
      <c r="C409" s="50" t="s">
        <v>964</v>
      </c>
      <c r="D409" s="50" t="s">
        <v>965</v>
      </c>
    </row>
    <row r="410" spans="3:4" x14ac:dyDescent="0.25">
      <c r="C410" s="50" t="s">
        <v>966</v>
      </c>
      <c r="D410" s="50" t="s">
        <v>945</v>
      </c>
    </row>
    <row r="411" spans="3:4" x14ac:dyDescent="0.25">
      <c r="C411" s="50" t="s">
        <v>967</v>
      </c>
      <c r="D411" s="50" t="s">
        <v>968</v>
      </c>
    </row>
    <row r="412" spans="3:4" x14ac:dyDescent="0.25">
      <c r="C412" s="50" t="s">
        <v>969</v>
      </c>
      <c r="D412" s="50" t="s">
        <v>970</v>
      </c>
    </row>
    <row r="413" spans="3:4" x14ac:dyDescent="0.25">
      <c r="C413" s="50" t="s">
        <v>971</v>
      </c>
      <c r="D413" s="50" t="s">
        <v>972</v>
      </c>
    </row>
    <row r="414" spans="3:4" x14ac:dyDescent="0.25">
      <c r="C414" s="50" t="s">
        <v>973</v>
      </c>
      <c r="D414" s="50" t="s">
        <v>974</v>
      </c>
    </row>
    <row r="415" spans="3:4" x14ac:dyDescent="0.25">
      <c r="C415" s="50" t="s">
        <v>975</v>
      </c>
      <c r="D415" s="50" t="s">
        <v>945</v>
      </c>
    </row>
    <row r="416" spans="3:4" x14ac:dyDescent="0.25">
      <c r="C416" s="50" t="s">
        <v>976</v>
      </c>
      <c r="D416" s="50" t="s">
        <v>947</v>
      </c>
    </row>
    <row r="417" spans="3:4" x14ac:dyDescent="0.25">
      <c r="C417" s="50" t="s">
        <v>977</v>
      </c>
      <c r="D417" s="50" t="s">
        <v>978</v>
      </c>
    </row>
    <row r="418" spans="3:4" x14ac:dyDescent="0.25">
      <c r="C418" s="50" t="s">
        <v>979</v>
      </c>
      <c r="D418" s="50" t="s">
        <v>980</v>
      </c>
    </row>
    <row r="419" spans="3:4" x14ac:dyDescent="0.25">
      <c r="C419" s="50" t="s">
        <v>981</v>
      </c>
      <c r="D419" s="50" t="s">
        <v>982</v>
      </c>
    </row>
    <row r="420" spans="3:4" x14ac:dyDescent="0.25">
      <c r="C420" s="50" t="s">
        <v>983</v>
      </c>
      <c r="D420" s="50" t="s">
        <v>984</v>
      </c>
    </row>
    <row r="421" spans="3:4" x14ac:dyDescent="0.25">
      <c r="C421" s="50" t="s">
        <v>985</v>
      </c>
      <c r="D421" s="50" t="s">
        <v>986</v>
      </c>
    </row>
    <row r="422" spans="3:4" x14ac:dyDescent="0.25">
      <c r="C422" s="50" t="s">
        <v>987</v>
      </c>
      <c r="D422" s="50" t="s">
        <v>988</v>
      </c>
    </row>
    <row r="423" spans="3:4" x14ac:dyDescent="0.25">
      <c r="C423" s="50" t="s">
        <v>989</v>
      </c>
      <c r="D423" s="50" t="s">
        <v>990</v>
      </c>
    </row>
    <row r="424" spans="3:4" x14ac:dyDescent="0.25">
      <c r="C424" s="50" t="s">
        <v>991</v>
      </c>
      <c r="D424" s="50" t="s">
        <v>992</v>
      </c>
    </row>
    <row r="425" spans="3:4" x14ac:dyDescent="0.25">
      <c r="C425" s="50" t="s">
        <v>993</v>
      </c>
      <c r="D425" s="50" t="s">
        <v>994</v>
      </c>
    </row>
    <row r="426" spans="3:4" x14ac:dyDescent="0.25">
      <c r="C426" s="50" t="s">
        <v>995</v>
      </c>
      <c r="D426" s="50" t="s">
        <v>996</v>
      </c>
    </row>
    <row r="427" spans="3:4" x14ac:dyDescent="0.25">
      <c r="C427" s="50" t="s">
        <v>997</v>
      </c>
      <c r="D427" s="50" t="s">
        <v>998</v>
      </c>
    </row>
    <row r="428" spans="3:4" x14ac:dyDescent="0.25">
      <c r="C428" s="50" t="s">
        <v>999</v>
      </c>
      <c r="D428" s="50" t="s">
        <v>986</v>
      </c>
    </row>
    <row r="429" spans="3:4" x14ac:dyDescent="0.25">
      <c r="C429" s="50" t="s">
        <v>1000</v>
      </c>
      <c r="D429" s="50" t="s">
        <v>947</v>
      </c>
    </row>
    <row r="430" spans="3:4" x14ac:dyDescent="0.25">
      <c r="C430" s="50" t="s">
        <v>1001</v>
      </c>
      <c r="D430" s="50" t="s">
        <v>978</v>
      </c>
    </row>
    <row r="431" spans="3:4" x14ac:dyDescent="0.25">
      <c r="C431" s="50" t="s">
        <v>1002</v>
      </c>
      <c r="D431" s="50" t="s">
        <v>990</v>
      </c>
    </row>
    <row r="432" spans="3:4" x14ac:dyDescent="0.25">
      <c r="C432" s="50" t="s">
        <v>1003</v>
      </c>
      <c r="D432" s="50" t="s">
        <v>1004</v>
      </c>
    </row>
    <row r="433" spans="3:4" x14ac:dyDescent="0.25">
      <c r="C433" s="50" t="s">
        <v>1005</v>
      </c>
      <c r="D433" s="50" t="s">
        <v>1006</v>
      </c>
    </row>
    <row r="434" spans="3:4" x14ac:dyDescent="0.25">
      <c r="C434" s="50" t="s">
        <v>1007</v>
      </c>
      <c r="D434" s="50" t="s">
        <v>1008</v>
      </c>
    </row>
    <row r="435" spans="3:4" x14ac:dyDescent="0.25">
      <c r="C435" s="50" t="s">
        <v>1007</v>
      </c>
      <c r="D435" s="50" t="s">
        <v>450</v>
      </c>
    </row>
    <row r="436" spans="3:4" x14ac:dyDescent="0.25">
      <c r="C436" s="50" t="s">
        <v>1009</v>
      </c>
      <c r="D436" s="50" t="s">
        <v>1010</v>
      </c>
    </row>
    <row r="437" spans="3:4" x14ac:dyDescent="0.25">
      <c r="C437" s="50" t="s">
        <v>1011</v>
      </c>
      <c r="D437" s="50" t="s">
        <v>1012</v>
      </c>
    </row>
    <row r="438" spans="3:4" x14ac:dyDescent="0.25">
      <c r="C438" s="50" t="s">
        <v>1013</v>
      </c>
      <c r="D438" s="50" t="s">
        <v>1014</v>
      </c>
    </row>
    <row r="439" spans="3:4" x14ac:dyDescent="0.25">
      <c r="C439" s="50" t="s">
        <v>1015</v>
      </c>
      <c r="D439" s="50" t="s">
        <v>1016</v>
      </c>
    </row>
    <row r="440" spans="3:4" x14ac:dyDescent="0.25">
      <c r="C440" s="50" t="s">
        <v>1017</v>
      </c>
      <c r="D440" s="50" t="s">
        <v>1018</v>
      </c>
    </row>
    <row r="441" spans="3:4" x14ac:dyDescent="0.25">
      <c r="C441" s="50" t="s">
        <v>1019</v>
      </c>
      <c r="D441" s="50" t="s">
        <v>1020</v>
      </c>
    </row>
    <row r="442" spans="3:4" x14ac:dyDescent="0.25">
      <c r="C442" s="50" t="s">
        <v>1021</v>
      </c>
      <c r="D442" s="50" t="s">
        <v>1022</v>
      </c>
    </row>
    <row r="443" spans="3:4" x14ac:dyDescent="0.25">
      <c r="C443" s="50" t="s">
        <v>1023</v>
      </c>
      <c r="D443" s="50" t="s">
        <v>1024</v>
      </c>
    </row>
    <row r="444" spans="3:4" x14ac:dyDescent="0.25">
      <c r="C444" s="50" t="s">
        <v>1025</v>
      </c>
      <c r="D444" s="50" t="s">
        <v>1026</v>
      </c>
    </row>
    <row r="445" spans="3:4" x14ac:dyDescent="0.25">
      <c r="C445" s="50" t="s">
        <v>1027</v>
      </c>
      <c r="D445" s="50" t="s">
        <v>1028</v>
      </c>
    </row>
    <row r="446" spans="3:4" x14ac:dyDescent="0.25">
      <c r="C446" s="50" t="s">
        <v>1029</v>
      </c>
      <c r="D446" s="50" t="s">
        <v>1030</v>
      </c>
    </row>
    <row r="447" spans="3:4" x14ac:dyDescent="0.25">
      <c r="C447" s="50" t="s">
        <v>1031</v>
      </c>
      <c r="D447" s="50" t="s">
        <v>1032</v>
      </c>
    </row>
    <row r="448" spans="3:4" x14ac:dyDescent="0.25">
      <c r="C448" s="50" t="s">
        <v>1033</v>
      </c>
      <c r="D448" s="50" t="s">
        <v>1034</v>
      </c>
    </row>
    <row r="449" spans="3:4" x14ac:dyDescent="0.25">
      <c r="C449" s="50" t="s">
        <v>1035</v>
      </c>
      <c r="D449" s="50" t="s">
        <v>1036</v>
      </c>
    </row>
    <row r="450" spans="3:4" x14ac:dyDescent="0.25">
      <c r="C450" s="50" t="s">
        <v>1037</v>
      </c>
      <c r="D450" s="50" t="s">
        <v>1038</v>
      </c>
    </row>
    <row r="451" spans="3:4" x14ac:dyDescent="0.25">
      <c r="C451" s="50" t="s">
        <v>1039</v>
      </c>
      <c r="D451" s="50" t="s">
        <v>1040</v>
      </c>
    </row>
    <row r="452" spans="3:4" x14ac:dyDescent="0.25">
      <c r="C452" s="50" t="s">
        <v>1041</v>
      </c>
      <c r="D452" s="50" t="s">
        <v>1042</v>
      </c>
    </row>
    <row r="453" spans="3:4" x14ac:dyDescent="0.25">
      <c r="C453" s="50" t="s">
        <v>1043</v>
      </c>
      <c r="D453" s="50" t="s">
        <v>1044</v>
      </c>
    </row>
    <row r="454" spans="3:4" x14ac:dyDescent="0.25">
      <c r="C454" s="50" t="s">
        <v>1045</v>
      </c>
      <c r="D454" s="50" t="s">
        <v>1046</v>
      </c>
    </row>
    <row r="455" spans="3:4" x14ac:dyDescent="0.25">
      <c r="C455" s="50" t="s">
        <v>1047</v>
      </c>
      <c r="D455" s="50" t="s">
        <v>1048</v>
      </c>
    </row>
    <row r="456" spans="3:4" x14ac:dyDescent="0.25">
      <c r="C456" s="50" t="s">
        <v>1049</v>
      </c>
      <c r="D456" s="50" t="s">
        <v>1050</v>
      </c>
    </row>
    <row r="457" spans="3:4" x14ac:dyDescent="0.25">
      <c r="C457" s="50" t="s">
        <v>1051</v>
      </c>
      <c r="D457" s="50" t="s">
        <v>1052</v>
      </c>
    </row>
    <row r="458" spans="3:4" x14ac:dyDescent="0.25">
      <c r="C458" s="50" t="s">
        <v>1053</v>
      </c>
      <c r="D458" s="50" t="s">
        <v>1054</v>
      </c>
    </row>
    <row r="459" spans="3:4" x14ac:dyDescent="0.25">
      <c r="C459" s="50" t="s">
        <v>1055</v>
      </c>
      <c r="D459" s="50" t="s">
        <v>1056</v>
      </c>
    </row>
    <row r="460" spans="3:4" x14ac:dyDescent="0.25">
      <c r="C460" s="50" t="s">
        <v>1057</v>
      </c>
      <c r="D460" s="50" t="s">
        <v>1058</v>
      </c>
    </row>
    <row r="461" spans="3:4" x14ac:dyDescent="0.25">
      <c r="C461" s="50" t="s">
        <v>1059</v>
      </c>
      <c r="D461" s="50" t="s">
        <v>1060</v>
      </c>
    </row>
    <row r="462" spans="3:4" x14ac:dyDescent="0.25">
      <c r="C462" s="50" t="s">
        <v>1061</v>
      </c>
      <c r="D462" s="50" t="s">
        <v>1062</v>
      </c>
    </row>
    <row r="463" spans="3:4" x14ac:dyDescent="0.25">
      <c r="C463" s="50" t="s">
        <v>1063</v>
      </c>
      <c r="D463" s="50" t="s">
        <v>1064</v>
      </c>
    </row>
    <row r="464" spans="3:4" x14ac:dyDescent="0.25">
      <c r="C464" s="50" t="s">
        <v>1065</v>
      </c>
      <c r="D464" s="50" t="s">
        <v>1066</v>
      </c>
    </row>
    <row r="465" spans="3:4" x14ac:dyDescent="0.25">
      <c r="C465" s="50" t="s">
        <v>1067</v>
      </c>
      <c r="D465" s="50" t="s">
        <v>1068</v>
      </c>
    </row>
    <row r="466" spans="3:4" x14ac:dyDescent="0.25">
      <c r="C466" s="50" t="s">
        <v>1069</v>
      </c>
      <c r="D466" s="50" t="s">
        <v>1070</v>
      </c>
    </row>
    <row r="467" spans="3:4" x14ac:dyDescent="0.25">
      <c r="C467" s="50" t="s">
        <v>1071</v>
      </c>
      <c r="D467" s="50" t="s">
        <v>1056</v>
      </c>
    </row>
    <row r="468" spans="3:4" x14ac:dyDescent="0.25">
      <c r="C468" s="50" t="s">
        <v>1072</v>
      </c>
      <c r="D468" s="50" t="s">
        <v>1073</v>
      </c>
    </row>
    <row r="469" spans="3:4" x14ac:dyDescent="0.25">
      <c r="C469" s="50" t="s">
        <v>1074</v>
      </c>
      <c r="D469" s="50" t="s">
        <v>1075</v>
      </c>
    </row>
    <row r="470" spans="3:4" x14ac:dyDescent="0.25">
      <c r="C470" s="50" t="s">
        <v>1076</v>
      </c>
      <c r="D470" s="50" t="s">
        <v>1058</v>
      </c>
    </row>
    <row r="471" spans="3:4" x14ac:dyDescent="0.25">
      <c r="C471" s="50" t="s">
        <v>1077</v>
      </c>
      <c r="D471" s="50" t="s">
        <v>1078</v>
      </c>
    </row>
    <row r="472" spans="3:4" x14ac:dyDescent="0.25">
      <c r="C472" s="50" t="s">
        <v>1079</v>
      </c>
      <c r="D472" s="50" t="s">
        <v>1080</v>
      </c>
    </row>
    <row r="473" spans="3:4" x14ac:dyDescent="0.25">
      <c r="C473" s="50" t="s">
        <v>1081</v>
      </c>
      <c r="D473" s="50" t="s">
        <v>1082</v>
      </c>
    </row>
    <row r="474" spans="3:4" x14ac:dyDescent="0.25">
      <c r="C474" s="50" t="s">
        <v>1083</v>
      </c>
      <c r="D474" s="50" t="s">
        <v>1084</v>
      </c>
    </row>
    <row r="475" spans="3:4" x14ac:dyDescent="0.25">
      <c r="C475" s="50" t="s">
        <v>1085</v>
      </c>
      <c r="D475" s="50" t="s">
        <v>1086</v>
      </c>
    </row>
    <row r="476" spans="3:4" x14ac:dyDescent="0.25">
      <c r="C476" s="50" t="s">
        <v>1087</v>
      </c>
      <c r="D476" s="50" t="s">
        <v>1073</v>
      </c>
    </row>
    <row r="477" spans="3:4" x14ac:dyDescent="0.25">
      <c r="C477" s="50" t="s">
        <v>1088</v>
      </c>
      <c r="D477" s="50" t="s">
        <v>1089</v>
      </c>
    </row>
    <row r="478" spans="3:4" x14ac:dyDescent="0.25">
      <c r="C478" s="50" t="s">
        <v>1090</v>
      </c>
      <c r="D478" s="50" t="s">
        <v>1058</v>
      </c>
    </row>
    <row r="479" spans="3:4" x14ac:dyDescent="0.25">
      <c r="C479" s="50" t="s">
        <v>1091</v>
      </c>
      <c r="D479" s="50" t="s">
        <v>1092</v>
      </c>
    </row>
    <row r="480" spans="3:4" x14ac:dyDescent="0.25">
      <c r="C480" s="50" t="s">
        <v>1093</v>
      </c>
      <c r="D480" s="50" t="s">
        <v>1094</v>
      </c>
    </row>
    <row r="481" spans="3:4" x14ac:dyDescent="0.25">
      <c r="C481" s="50" t="s">
        <v>1095</v>
      </c>
      <c r="D481" s="50" t="s">
        <v>1096</v>
      </c>
    </row>
    <row r="482" spans="3:4" x14ac:dyDescent="0.25">
      <c r="C482" s="50" t="s">
        <v>1097</v>
      </c>
      <c r="D482" s="50" t="s">
        <v>1098</v>
      </c>
    </row>
    <row r="483" spans="3:4" x14ac:dyDescent="0.25">
      <c r="C483" s="50" t="s">
        <v>1099</v>
      </c>
      <c r="D483" s="50" t="s">
        <v>1100</v>
      </c>
    </row>
    <row r="484" spans="3:4" x14ac:dyDescent="0.25">
      <c r="C484" s="50" t="s">
        <v>1101</v>
      </c>
      <c r="D484" s="50" t="s">
        <v>1102</v>
      </c>
    </row>
    <row r="485" spans="3:4" x14ac:dyDescent="0.25">
      <c r="C485" s="50" t="s">
        <v>1103</v>
      </c>
      <c r="D485" s="50" t="s">
        <v>1104</v>
      </c>
    </row>
    <row r="486" spans="3:4" x14ac:dyDescent="0.25">
      <c r="C486" s="50" t="s">
        <v>1105</v>
      </c>
      <c r="D486" s="50" t="s">
        <v>1106</v>
      </c>
    </row>
    <row r="487" spans="3:4" x14ac:dyDescent="0.25">
      <c r="C487" s="50" t="s">
        <v>1107</v>
      </c>
      <c r="D487" s="50" t="s">
        <v>1108</v>
      </c>
    </row>
    <row r="488" spans="3:4" x14ac:dyDescent="0.25">
      <c r="C488" s="50" t="s">
        <v>1109</v>
      </c>
      <c r="D488" s="50" t="s">
        <v>1110</v>
      </c>
    </row>
    <row r="489" spans="3:4" x14ac:dyDescent="0.25">
      <c r="C489" s="50" t="s">
        <v>1111</v>
      </c>
      <c r="D489" s="50" t="s">
        <v>1112</v>
      </c>
    </row>
    <row r="490" spans="3:4" x14ac:dyDescent="0.25">
      <c r="C490" s="50" t="s">
        <v>1113</v>
      </c>
      <c r="D490" s="50" t="s">
        <v>1114</v>
      </c>
    </row>
    <row r="491" spans="3:4" x14ac:dyDescent="0.25">
      <c r="C491" s="50" t="s">
        <v>1115</v>
      </c>
      <c r="D491" s="50" t="s">
        <v>1116</v>
      </c>
    </row>
    <row r="492" spans="3:4" x14ac:dyDescent="0.25">
      <c r="C492" s="50" t="s">
        <v>1117</v>
      </c>
      <c r="D492" s="50" t="s">
        <v>1118</v>
      </c>
    </row>
    <row r="493" spans="3:4" x14ac:dyDescent="0.25">
      <c r="C493" s="50" t="s">
        <v>1119</v>
      </c>
      <c r="D493" s="50" t="s">
        <v>1120</v>
      </c>
    </row>
    <row r="494" spans="3:4" x14ac:dyDescent="0.25">
      <c r="C494" s="50" t="s">
        <v>1121</v>
      </c>
      <c r="D494" s="50" t="s">
        <v>1122</v>
      </c>
    </row>
    <row r="495" spans="3:4" x14ac:dyDescent="0.25">
      <c r="C495" s="50" t="s">
        <v>1123</v>
      </c>
      <c r="D495" s="50" t="s">
        <v>1124</v>
      </c>
    </row>
    <row r="496" spans="3:4" x14ac:dyDescent="0.25">
      <c r="C496" s="50" t="s">
        <v>1125</v>
      </c>
      <c r="D496" s="50" t="s">
        <v>1126</v>
      </c>
    </row>
    <row r="497" spans="3:4" x14ac:dyDescent="0.25">
      <c r="C497" s="50" t="s">
        <v>1127</v>
      </c>
      <c r="D497" s="50" t="s">
        <v>1128</v>
      </c>
    </row>
    <row r="498" spans="3:4" x14ac:dyDescent="0.25">
      <c r="C498" s="50" t="s">
        <v>1129</v>
      </c>
      <c r="D498" s="50" t="s">
        <v>1130</v>
      </c>
    </row>
    <row r="499" spans="3:4" x14ac:dyDescent="0.25">
      <c r="C499" s="50" t="s">
        <v>1131</v>
      </c>
      <c r="D499" s="50" t="s">
        <v>1132</v>
      </c>
    </row>
    <row r="500" spans="3:4" x14ac:dyDescent="0.25">
      <c r="C500" s="50" t="s">
        <v>1133</v>
      </c>
      <c r="D500" s="50" t="s">
        <v>1134</v>
      </c>
    </row>
    <row r="501" spans="3:4" x14ac:dyDescent="0.25">
      <c r="C501" s="50" t="s">
        <v>1135</v>
      </c>
      <c r="D501" s="50" t="s">
        <v>1136</v>
      </c>
    </row>
    <row r="502" spans="3:4" x14ac:dyDescent="0.25">
      <c r="C502" s="50" t="s">
        <v>1137</v>
      </c>
      <c r="D502" s="50" t="s">
        <v>1138</v>
      </c>
    </row>
    <row r="503" spans="3:4" x14ac:dyDescent="0.25">
      <c r="C503" s="50" t="s">
        <v>1139</v>
      </c>
      <c r="D503" s="50" t="s">
        <v>1140</v>
      </c>
    </row>
    <row r="504" spans="3:4" x14ac:dyDescent="0.25">
      <c r="C504" s="50" t="s">
        <v>1141</v>
      </c>
      <c r="D504" s="50" t="s">
        <v>1142</v>
      </c>
    </row>
    <row r="505" spans="3:4" x14ac:dyDescent="0.25">
      <c r="C505" s="50" t="s">
        <v>1143</v>
      </c>
      <c r="D505" s="50" t="s">
        <v>1144</v>
      </c>
    </row>
    <row r="506" spans="3:4" x14ac:dyDescent="0.25">
      <c r="C506" s="50" t="s">
        <v>1145</v>
      </c>
      <c r="D506" s="50" t="s">
        <v>1146</v>
      </c>
    </row>
    <row r="507" spans="3:4" x14ac:dyDescent="0.25">
      <c r="C507" s="50" t="s">
        <v>1147</v>
      </c>
      <c r="D507" s="50" t="s">
        <v>1144</v>
      </c>
    </row>
    <row r="508" spans="3:4" x14ac:dyDescent="0.25">
      <c r="C508" s="50" t="s">
        <v>1148</v>
      </c>
      <c r="D508" s="50" t="s">
        <v>1098</v>
      </c>
    </row>
    <row r="509" spans="3:4" x14ac:dyDescent="0.25">
      <c r="C509" s="50" t="s">
        <v>1149</v>
      </c>
      <c r="D509" s="50" t="s">
        <v>1150</v>
      </c>
    </row>
    <row r="510" spans="3:4" x14ac:dyDescent="0.25">
      <c r="C510" s="50" t="s">
        <v>1151</v>
      </c>
      <c r="D510" s="50" t="s">
        <v>1152</v>
      </c>
    </row>
    <row r="511" spans="3:4" x14ac:dyDescent="0.25">
      <c r="C511" s="50" t="s">
        <v>1153</v>
      </c>
      <c r="D511" s="50" t="s">
        <v>1154</v>
      </c>
    </row>
    <row r="512" spans="3:4" x14ac:dyDescent="0.25">
      <c r="C512" s="50" t="s">
        <v>1155</v>
      </c>
      <c r="D512" s="50" t="s">
        <v>1156</v>
      </c>
    </row>
    <row r="513" spans="3:4" x14ac:dyDescent="0.25">
      <c r="C513" s="50" t="s">
        <v>1157</v>
      </c>
      <c r="D513" s="50" t="s">
        <v>1158</v>
      </c>
    </row>
    <row r="514" spans="3:4" x14ac:dyDescent="0.25">
      <c r="C514" s="50" t="s">
        <v>1159</v>
      </c>
      <c r="D514" s="50" t="s">
        <v>1160</v>
      </c>
    </row>
    <row r="515" spans="3:4" x14ac:dyDescent="0.25">
      <c r="C515" s="50" t="s">
        <v>1161</v>
      </c>
      <c r="D515" s="50" t="s">
        <v>1162</v>
      </c>
    </row>
    <row r="516" spans="3:4" x14ac:dyDescent="0.25">
      <c r="C516" s="50" t="s">
        <v>1163</v>
      </c>
      <c r="D516" s="50" t="s">
        <v>1164</v>
      </c>
    </row>
    <row r="517" spans="3:4" x14ac:dyDescent="0.25">
      <c r="C517" s="50" t="s">
        <v>1165</v>
      </c>
      <c r="D517" s="50" t="s">
        <v>1166</v>
      </c>
    </row>
    <row r="518" spans="3:4" x14ac:dyDescent="0.25">
      <c r="C518" s="50" t="s">
        <v>1167</v>
      </c>
      <c r="D518" s="50" t="s">
        <v>1168</v>
      </c>
    </row>
    <row r="519" spans="3:4" x14ac:dyDescent="0.25">
      <c r="C519" s="50" t="s">
        <v>1169</v>
      </c>
      <c r="D519" s="50" t="s">
        <v>1170</v>
      </c>
    </row>
    <row r="520" spans="3:4" x14ac:dyDescent="0.25">
      <c r="C520" s="50" t="s">
        <v>1171</v>
      </c>
      <c r="D520" s="50" t="s">
        <v>1172</v>
      </c>
    </row>
    <row r="521" spans="3:4" x14ac:dyDescent="0.25">
      <c r="C521" s="50" t="s">
        <v>1173</v>
      </c>
      <c r="D521" s="50" t="s">
        <v>1174</v>
      </c>
    </row>
    <row r="522" spans="3:4" x14ac:dyDescent="0.25">
      <c r="C522" s="50" t="s">
        <v>1175</v>
      </c>
      <c r="D522" s="50" t="s">
        <v>1176</v>
      </c>
    </row>
    <row r="523" spans="3:4" x14ac:dyDescent="0.25">
      <c r="C523" s="50" t="s">
        <v>1177</v>
      </c>
      <c r="D523" s="50" t="s">
        <v>1178</v>
      </c>
    </row>
    <row r="524" spans="3:4" x14ac:dyDescent="0.25">
      <c r="C524" s="50" t="s">
        <v>1179</v>
      </c>
      <c r="D524" s="50" t="s">
        <v>1180</v>
      </c>
    </row>
    <row r="525" spans="3:4" x14ac:dyDescent="0.25">
      <c r="C525" s="50" t="s">
        <v>1181</v>
      </c>
      <c r="D525" s="50" t="s">
        <v>1182</v>
      </c>
    </row>
    <row r="526" spans="3:4" x14ac:dyDescent="0.25">
      <c r="C526" s="50" t="s">
        <v>1183</v>
      </c>
      <c r="D526" s="50" t="s">
        <v>1184</v>
      </c>
    </row>
    <row r="527" spans="3:4" x14ac:dyDescent="0.25">
      <c r="C527" s="50" t="s">
        <v>1185</v>
      </c>
      <c r="D527" s="50" t="s">
        <v>1186</v>
      </c>
    </row>
    <row r="528" spans="3:4" x14ac:dyDescent="0.25">
      <c r="C528" s="50" t="s">
        <v>1187</v>
      </c>
      <c r="D528" s="50" t="s">
        <v>1188</v>
      </c>
    </row>
    <row r="529" spans="3:4" x14ac:dyDescent="0.25">
      <c r="C529" s="50" t="s">
        <v>1189</v>
      </c>
      <c r="D529" s="50" t="s">
        <v>1190</v>
      </c>
    </row>
    <row r="530" spans="3:4" x14ac:dyDescent="0.25">
      <c r="C530" s="50" t="s">
        <v>1191</v>
      </c>
      <c r="D530" s="50" t="s">
        <v>1192</v>
      </c>
    </row>
    <row r="531" spans="3:4" x14ac:dyDescent="0.25">
      <c r="C531" s="50" t="s">
        <v>1193</v>
      </c>
      <c r="D531" s="50" t="s">
        <v>1194</v>
      </c>
    </row>
    <row r="532" spans="3:4" x14ac:dyDescent="0.25">
      <c r="C532" s="50" t="s">
        <v>1195</v>
      </c>
      <c r="D532" s="50" t="s">
        <v>1196</v>
      </c>
    </row>
    <row r="533" spans="3:4" x14ac:dyDescent="0.25">
      <c r="C533" s="50" t="s">
        <v>1197</v>
      </c>
      <c r="D533" s="50" t="s">
        <v>1198</v>
      </c>
    </row>
    <row r="534" spans="3:4" x14ac:dyDescent="0.25">
      <c r="C534" s="50" t="s">
        <v>1199</v>
      </c>
      <c r="D534" s="50" t="s">
        <v>1200</v>
      </c>
    </row>
    <row r="535" spans="3:4" x14ac:dyDescent="0.25">
      <c r="C535" s="50" t="s">
        <v>1201</v>
      </c>
      <c r="D535" s="50" t="s">
        <v>1202</v>
      </c>
    </row>
    <row r="536" spans="3:4" x14ac:dyDescent="0.25">
      <c r="C536" s="50" t="s">
        <v>1203</v>
      </c>
      <c r="D536" s="50" t="s">
        <v>1204</v>
      </c>
    </row>
    <row r="537" spans="3:4" x14ac:dyDescent="0.25">
      <c r="C537" s="50" t="s">
        <v>1205</v>
      </c>
      <c r="D537" s="50" t="s">
        <v>1206</v>
      </c>
    </row>
    <row r="538" spans="3:4" x14ac:dyDescent="0.25">
      <c r="C538" s="50" t="s">
        <v>1207</v>
      </c>
      <c r="D538" s="50" t="s">
        <v>1208</v>
      </c>
    </row>
    <row r="539" spans="3:4" x14ac:dyDescent="0.25">
      <c r="C539" s="50" t="s">
        <v>1209</v>
      </c>
      <c r="D539" s="50" t="s">
        <v>1210</v>
      </c>
    </row>
    <row r="540" spans="3:4" x14ac:dyDescent="0.25">
      <c r="C540" s="50" t="s">
        <v>1211</v>
      </c>
      <c r="D540" s="50" t="s">
        <v>1212</v>
      </c>
    </row>
    <row r="541" spans="3:4" x14ac:dyDescent="0.25">
      <c r="C541" s="50" t="s">
        <v>1213</v>
      </c>
      <c r="D541" s="50" t="s">
        <v>1214</v>
      </c>
    </row>
    <row r="542" spans="3:4" x14ac:dyDescent="0.25">
      <c r="C542" s="50" t="s">
        <v>1213</v>
      </c>
      <c r="D542" s="50" t="s">
        <v>1215</v>
      </c>
    </row>
    <row r="543" spans="3:4" x14ac:dyDescent="0.25">
      <c r="C543" s="50" t="s">
        <v>1213</v>
      </c>
      <c r="D543" s="50" t="s">
        <v>1215</v>
      </c>
    </row>
    <row r="544" spans="3:4" x14ac:dyDescent="0.25">
      <c r="C544" s="50" t="s">
        <v>1213</v>
      </c>
      <c r="D544" s="50" t="s">
        <v>1215</v>
      </c>
    </row>
    <row r="545" spans="3:4" x14ac:dyDescent="0.25">
      <c r="C545" s="50" t="s">
        <v>1216</v>
      </c>
      <c r="D545" s="50" t="s">
        <v>1217</v>
      </c>
    </row>
    <row r="546" spans="3:4" x14ac:dyDescent="0.25">
      <c r="C546" s="50" t="s">
        <v>1218</v>
      </c>
      <c r="D546" s="50" t="s">
        <v>1219</v>
      </c>
    </row>
    <row r="547" spans="3:4" x14ac:dyDescent="0.25">
      <c r="C547" s="50" t="s">
        <v>1220</v>
      </c>
      <c r="D547" s="50" t="s">
        <v>1221</v>
      </c>
    </row>
    <row r="548" spans="3:4" x14ac:dyDescent="0.25">
      <c r="C548" s="50" t="s">
        <v>1222</v>
      </c>
      <c r="D548" s="50" t="s">
        <v>1223</v>
      </c>
    </row>
    <row r="549" spans="3:4" x14ac:dyDescent="0.25">
      <c r="C549" s="50" t="s">
        <v>1224</v>
      </c>
      <c r="D549" s="50" t="s">
        <v>1225</v>
      </c>
    </row>
    <row r="550" spans="3:4" x14ac:dyDescent="0.25">
      <c r="C550" s="50" t="s">
        <v>1226</v>
      </c>
      <c r="D550" s="50" t="s">
        <v>1227</v>
      </c>
    </row>
    <row r="551" spans="3:4" x14ac:dyDescent="0.25">
      <c r="C551" s="50" t="s">
        <v>1228</v>
      </c>
      <c r="D551" s="50" t="s">
        <v>1229</v>
      </c>
    </row>
    <row r="552" spans="3:4" x14ac:dyDescent="0.25">
      <c r="C552" s="50" t="s">
        <v>1230</v>
      </c>
      <c r="D552" s="50" t="s">
        <v>963</v>
      </c>
    </row>
    <row r="553" spans="3:4" x14ac:dyDescent="0.25">
      <c r="C553" s="50" t="s">
        <v>1231</v>
      </c>
      <c r="D553" s="50" t="s">
        <v>1232</v>
      </c>
    </row>
    <row r="554" spans="3:4" x14ac:dyDescent="0.25">
      <c r="C554" s="50" t="s">
        <v>1233</v>
      </c>
      <c r="D554" s="50" t="s">
        <v>1234</v>
      </c>
    </row>
    <row r="555" spans="3:4" x14ac:dyDescent="0.25">
      <c r="C555" s="50" t="s">
        <v>1235</v>
      </c>
      <c r="D555" s="50" t="s">
        <v>1236</v>
      </c>
    </row>
    <row r="556" spans="3:4" x14ac:dyDescent="0.25">
      <c r="C556" s="50" t="s">
        <v>1237</v>
      </c>
      <c r="D556" s="50" t="s">
        <v>1229</v>
      </c>
    </row>
    <row r="557" spans="3:4" x14ac:dyDescent="0.25">
      <c r="C557" s="50" t="s">
        <v>1238</v>
      </c>
      <c r="D557" s="50" t="s">
        <v>1232</v>
      </c>
    </row>
    <row r="558" spans="3:4" x14ac:dyDescent="0.25">
      <c r="C558" s="50" t="s">
        <v>1239</v>
      </c>
      <c r="D558" s="50" t="s">
        <v>1240</v>
      </c>
    </row>
    <row r="559" spans="3:4" x14ac:dyDescent="0.25">
      <c r="C559" s="50" t="s">
        <v>1241</v>
      </c>
      <c r="D559" s="50" t="s">
        <v>1242</v>
      </c>
    </row>
    <row r="560" spans="3:4" x14ac:dyDescent="0.25">
      <c r="C560" s="50" t="s">
        <v>1243</v>
      </c>
      <c r="D560" s="50" t="s">
        <v>1244</v>
      </c>
    </row>
    <row r="561" spans="3:4" x14ac:dyDescent="0.25">
      <c r="C561" s="50" t="s">
        <v>1245</v>
      </c>
      <c r="D561" s="50" t="s">
        <v>1223</v>
      </c>
    </row>
    <row r="562" spans="3:4" x14ac:dyDescent="0.25">
      <c r="C562" s="50" t="s">
        <v>1246</v>
      </c>
      <c r="D562" s="50" t="s">
        <v>1221</v>
      </c>
    </row>
    <row r="563" spans="3:4" x14ac:dyDescent="0.25">
      <c r="C563" s="50" t="s">
        <v>1247</v>
      </c>
      <c r="D563" s="50" t="s">
        <v>1248</v>
      </c>
    </row>
    <row r="564" spans="3:4" x14ac:dyDescent="0.25">
      <c r="C564" s="50" t="s">
        <v>1249</v>
      </c>
      <c r="D564" s="50" t="s">
        <v>1250</v>
      </c>
    </row>
    <row r="565" spans="3:4" x14ac:dyDescent="0.25">
      <c r="C565" s="50" t="s">
        <v>1251</v>
      </c>
      <c r="D565" s="50" t="s">
        <v>963</v>
      </c>
    </row>
    <row r="566" spans="3:4" x14ac:dyDescent="0.25">
      <c r="C566" s="50" t="s">
        <v>1252</v>
      </c>
      <c r="D566" s="50" t="s">
        <v>1253</v>
      </c>
    </row>
    <row r="567" spans="3:4" x14ac:dyDescent="0.25">
      <c r="C567" s="50" t="s">
        <v>1254</v>
      </c>
      <c r="D567" s="50" t="s">
        <v>1219</v>
      </c>
    </row>
    <row r="568" spans="3:4" x14ac:dyDescent="0.25">
      <c r="C568" s="50" t="s">
        <v>1255</v>
      </c>
      <c r="D568" s="50" t="s">
        <v>1256</v>
      </c>
    </row>
    <row r="569" spans="3:4" x14ac:dyDescent="0.25">
      <c r="C569" s="50" t="s">
        <v>1257</v>
      </c>
      <c r="D569" s="50" t="s">
        <v>1232</v>
      </c>
    </row>
    <row r="570" spans="3:4" x14ac:dyDescent="0.25">
      <c r="C570" s="50" t="s">
        <v>1258</v>
      </c>
      <c r="D570" s="50" t="s">
        <v>1106</v>
      </c>
    </row>
    <row r="571" spans="3:4" x14ac:dyDescent="0.25">
      <c r="C571" s="50" t="s">
        <v>1259</v>
      </c>
      <c r="D571" s="50" t="s">
        <v>943</v>
      </c>
    </row>
    <row r="572" spans="3:4" x14ac:dyDescent="0.25">
      <c r="C572" s="50" t="s">
        <v>1260</v>
      </c>
      <c r="D572" s="50" t="s">
        <v>1261</v>
      </c>
    </row>
    <row r="573" spans="3:4" x14ac:dyDescent="0.25">
      <c r="C573" s="50" t="s">
        <v>1262</v>
      </c>
      <c r="D573" s="50" t="s">
        <v>1263</v>
      </c>
    </row>
    <row r="574" spans="3:4" x14ac:dyDescent="0.25">
      <c r="C574" s="50" t="s">
        <v>1264</v>
      </c>
      <c r="D574" s="50" t="s">
        <v>1265</v>
      </c>
    </row>
    <row r="575" spans="3:4" x14ac:dyDescent="0.25">
      <c r="C575" s="50" t="s">
        <v>1266</v>
      </c>
      <c r="D575" s="50" t="s">
        <v>1006</v>
      </c>
    </row>
    <row r="576" spans="3:4" x14ac:dyDescent="0.25">
      <c r="C576" s="50" t="s">
        <v>1267</v>
      </c>
      <c r="D576" s="50" t="s">
        <v>970</v>
      </c>
    </row>
    <row r="577" spans="3:4" x14ac:dyDescent="0.25">
      <c r="C577" s="50" t="s">
        <v>1268</v>
      </c>
      <c r="D577" s="50" t="s">
        <v>968</v>
      </c>
    </row>
    <row r="578" spans="3:4" x14ac:dyDescent="0.25">
      <c r="C578" s="50" t="s">
        <v>1269</v>
      </c>
      <c r="D578" s="50" t="s">
        <v>1270</v>
      </c>
    </row>
    <row r="579" spans="3:4" x14ac:dyDescent="0.25">
      <c r="C579" s="50" t="s">
        <v>1271</v>
      </c>
      <c r="D579" s="50" t="s">
        <v>1263</v>
      </c>
    </row>
    <row r="580" spans="3:4" x14ac:dyDescent="0.25">
      <c r="C580" s="50" t="s">
        <v>1272</v>
      </c>
      <c r="D580" s="50" t="s">
        <v>1273</v>
      </c>
    </row>
    <row r="581" spans="3:4" x14ac:dyDescent="0.25">
      <c r="C581" s="50" t="s">
        <v>1274</v>
      </c>
      <c r="D581" s="50" t="s">
        <v>1256</v>
      </c>
    </row>
    <row r="582" spans="3:4" x14ac:dyDescent="0.25">
      <c r="C582" s="50" t="s">
        <v>1275</v>
      </c>
      <c r="D582" s="50" t="s">
        <v>1276</v>
      </c>
    </row>
    <row r="583" spans="3:4" x14ac:dyDescent="0.25">
      <c r="C583" s="50" t="s">
        <v>1277</v>
      </c>
      <c r="D583" s="50" t="s">
        <v>1006</v>
      </c>
    </row>
    <row r="584" spans="3:4" x14ac:dyDescent="0.25">
      <c r="C584" s="50" t="s">
        <v>1278</v>
      </c>
      <c r="D584" s="50" t="s">
        <v>1256</v>
      </c>
    </row>
    <row r="585" spans="3:4" x14ac:dyDescent="0.25">
      <c r="C585" s="50" t="s">
        <v>1279</v>
      </c>
      <c r="D585" s="50" t="s">
        <v>1280</v>
      </c>
    </row>
    <row r="586" spans="3:4" x14ac:dyDescent="0.25">
      <c r="C586" s="50" t="s">
        <v>1281</v>
      </c>
      <c r="D586" s="50" t="s">
        <v>970</v>
      </c>
    </row>
    <row r="587" spans="3:4" x14ac:dyDescent="0.25">
      <c r="C587" s="50" t="s">
        <v>1282</v>
      </c>
      <c r="D587" s="50" t="s">
        <v>968</v>
      </c>
    </row>
    <row r="588" spans="3:4" x14ac:dyDescent="0.25">
      <c r="C588" s="50" t="s">
        <v>1283</v>
      </c>
      <c r="D588" s="50" t="s">
        <v>1284</v>
      </c>
    </row>
    <row r="589" spans="3:4" x14ac:dyDescent="0.25">
      <c r="C589" s="50" t="s">
        <v>1285</v>
      </c>
      <c r="D589" s="50" t="s">
        <v>1286</v>
      </c>
    </row>
    <row r="590" spans="3:4" x14ac:dyDescent="0.25">
      <c r="C590" s="50" t="s">
        <v>1287</v>
      </c>
      <c r="D590" s="50" t="s">
        <v>1288</v>
      </c>
    </row>
    <row r="591" spans="3:4" x14ac:dyDescent="0.25">
      <c r="C591" s="50" t="s">
        <v>1289</v>
      </c>
      <c r="D591" s="50" t="s">
        <v>1290</v>
      </c>
    </row>
    <row r="592" spans="3:4" x14ac:dyDescent="0.25">
      <c r="C592" s="50" t="s">
        <v>1291</v>
      </c>
      <c r="D592" s="50" t="s">
        <v>1292</v>
      </c>
    </row>
    <row r="593" spans="3:4" x14ac:dyDescent="0.25">
      <c r="C593" s="50" t="s">
        <v>1293</v>
      </c>
      <c r="D593" s="50" t="s">
        <v>1294</v>
      </c>
    </row>
    <row r="594" spans="3:4" x14ac:dyDescent="0.25">
      <c r="C594" s="50" t="s">
        <v>1293</v>
      </c>
      <c r="D594" s="50" t="s">
        <v>1294</v>
      </c>
    </row>
    <row r="595" spans="3:4" x14ac:dyDescent="0.25">
      <c r="C595" s="50" t="s">
        <v>1295</v>
      </c>
      <c r="D595" s="50" t="s">
        <v>1296</v>
      </c>
    </row>
    <row r="596" spans="3:4" x14ac:dyDescent="0.25">
      <c r="C596" s="50" t="s">
        <v>1297</v>
      </c>
      <c r="D596" s="50" t="s">
        <v>1298</v>
      </c>
    </row>
    <row r="597" spans="3:4" x14ac:dyDescent="0.25">
      <c r="C597" s="50" t="s">
        <v>1299</v>
      </c>
      <c r="D597" s="50" t="s">
        <v>1300</v>
      </c>
    </row>
    <row r="598" spans="3:4" x14ac:dyDescent="0.25">
      <c r="C598" s="50" t="s">
        <v>1301</v>
      </c>
      <c r="D598" s="50" t="s">
        <v>1302</v>
      </c>
    </row>
    <row r="599" spans="3:4" x14ac:dyDescent="0.25">
      <c r="C599" s="50" t="s">
        <v>1303</v>
      </c>
      <c r="D599" s="50" t="s">
        <v>1304</v>
      </c>
    </row>
    <row r="600" spans="3:4" x14ac:dyDescent="0.25">
      <c r="C600" s="50" t="s">
        <v>1305</v>
      </c>
      <c r="D600" s="50" t="s">
        <v>1306</v>
      </c>
    </row>
    <row r="601" spans="3:4" x14ac:dyDescent="0.25">
      <c r="C601" s="50" t="s">
        <v>1307</v>
      </c>
      <c r="D601" s="50" t="s">
        <v>1308</v>
      </c>
    </row>
    <row r="602" spans="3:4" x14ac:dyDescent="0.25">
      <c r="C602" s="50" t="s">
        <v>1309</v>
      </c>
      <c r="D602" s="50" t="s">
        <v>1310</v>
      </c>
    </row>
    <row r="603" spans="3:4" x14ac:dyDescent="0.25">
      <c r="C603" s="50" t="s">
        <v>1311</v>
      </c>
      <c r="D603" s="50" t="s">
        <v>1312</v>
      </c>
    </row>
    <row r="604" spans="3:4" x14ac:dyDescent="0.25">
      <c r="C604" s="50" t="s">
        <v>1063</v>
      </c>
      <c r="D604" s="50" t="s">
        <v>1313</v>
      </c>
    </row>
    <row r="605" spans="3:4" x14ac:dyDescent="0.25">
      <c r="C605" s="50" t="s">
        <v>1314</v>
      </c>
      <c r="D605" s="50" t="s">
        <v>1315</v>
      </c>
    </row>
    <row r="606" spans="3:4" x14ac:dyDescent="0.25">
      <c r="C606" s="50" t="s">
        <v>1316</v>
      </c>
      <c r="D606" s="50" t="s">
        <v>1312</v>
      </c>
    </row>
    <row r="607" spans="3:4" x14ac:dyDescent="0.25">
      <c r="C607" s="50" t="s">
        <v>1317</v>
      </c>
      <c r="D607" s="50" t="s">
        <v>1318</v>
      </c>
    </row>
    <row r="608" spans="3:4" x14ac:dyDescent="0.25">
      <c r="C608" s="50" t="s">
        <v>1319</v>
      </c>
      <c r="D608" s="50" t="s">
        <v>1320</v>
      </c>
    </row>
    <row r="609" spans="3:4" x14ac:dyDescent="0.25">
      <c r="C609" s="50" t="s">
        <v>1321</v>
      </c>
      <c r="D609" s="50" t="s">
        <v>1322</v>
      </c>
    </row>
    <row r="610" spans="3:4" x14ac:dyDescent="0.25">
      <c r="C610" s="50" t="s">
        <v>1321</v>
      </c>
      <c r="D610" s="50" t="s">
        <v>1323</v>
      </c>
    </row>
    <row r="611" spans="3:4" x14ac:dyDescent="0.25">
      <c r="C611" s="50" t="s">
        <v>1324</v>
      </c>
      <c r="D611" s="50" t="s">
        <v>1325</v>
      </c>
    </row>
    <row r="612" spans="3:4" x14ac:dyDescent="0.25">
      <c r="C612" s="50" t="s">
        <v>1326</v>
      </c>
      <c r="D612" s="50" t="s">
        <v>1327</v>
      </c>
    </row>
    <row r="613" spans="3:4" x14ac:dyDescent="0.25">
      <c r="C613" s="50" t="s">
        <v>1328</v>
      </c>
      <c r="D613" s="50" t="s">
        <v>1329</v>
      </c>
    </row>
    <row r="614" spans="3:4" x14ac:dyDescent="0.25">
      <c r="C614" s="50" t="s">
        <v>1330</v>
      </c>
      <c r="D614" s="50" t="s">
        <v>1331</v>
      </c>
    </row>
    <row r="615" spans="3:4" x14ac:dyDescent="0.25">
      <c r="C615" s="50" t="s">
        <v>1332</v>
      </c>
      <c r="D615" s="50" t="s">
        <v>1331</v>
      </c>
    </row>
    <row r="616" spans="3:4" x14ac:dyDescent="0.25">
      <c r="C616" s="50" t="s">
        <v>1333</v>
      </c>
      <c r="D616" s="50" t="s">
        <v>1331</v>
      </c>
    </row>
    <row r="617" spans="3:4" x14ac:dyDescent="0.25">
      <c r="C617" s="50" t="s">
        <v>1334</v>
      </c>
      <c r="D617" s="50" t="s">
        <v>1335</v>
      </c>
    </row>
    <row r="618" spans="3:4" x14ac:dyDescent="0.25">
      <c r="C618" s="50" t="s">
        <v>1336</v>
      </c>
      <c r="D618" s="50" t="s">
        <v>1337</v>
      </c>
    </row>
    <row r="619" spans="3:4" x14ac:dyDescent="0.25">
      <c r="C619" s="50" t="s">
        <v>1338</v>
      </c>
      <c r="D619" s="50" t="s">
        <v>1339</v>
      </c>
    </row>
    <row r="620" spans="3:4" x14ac:dyDescent="0.25">
      <c r="C620" s="50" t="s">
        <v>1340</v>
      </c>
      <c r="D620" s="50" t="s">
        <v>1341</v>
      </c>
    </row>
    <row r="621" spans="3:4" x14ac:dyDescent="0.25">
      <c r="C621" s="50" t="s">
        <v>1342</v>
      </c>
      <c r="D621" s="50" t="s">
        <v>1343</v>
      </c>
    </row>
    <row r="622" spans="3:4" x14ac:dyDescent="0.25">
      <c r="C622" s="50" t="s">
        <v>1344</v>
      </c>
      <c r="D622" s="50" t="s">
        <v>1345</v>
      </c>
    </row>
    <row r="623" spans="3:4" x14ac:dyDescent="0.25">
      <c r="C623" s="50" t="s">
        <v>1346</v>
      </c>
      <c r="D623" s="50" t="s">
        <v>1347</v>
      </c>
    </row>
    <row r="624" spans="3:4" x14ac:dyDescent="0.25">
      <c r="C624" s="50" t="s">
        <v>1348</v>
      </c>
      <c r="D624" s="50" t="s">
        <v>1349</v>
      </c>
    </row>
    <row r="625" spans="3:4" x14ac:dyDescent="0.25">
      <c r="C625" s="50" t="s">
        <v>1350</v>
      </c>
      <c r="D625" s="50" t="s">
        <v>473</v>
      </c>
    </row>
    <row r="626" spans="3:4" x14ac:dyDescent="0.25">
      <c r="C626" s="50" t="s">
        <v>1351</v>
      </c>
      <c r="D626" s="50" t="s">
        <v>1352</v>
      </c>
    </row>
    <row r="627" spans="3:4" x14ac:dyDescent="0.25">
      <c r="C627" s="50" t="s">
        <v>1353</v>
      </c>
      <c r="D627" s="50" t="s">
        <v>1354</v>
      </c>
    </row>
    <row r="628" spans="3:4" x14ac:dyDescent="0.25">
      <c r="C628" s="50" t="s">
        <v>1355</v>
      </c>
      <c r="D628" s="50" t="s">
        <v>1356</v>
      </c>
    </row>
    <row r="629" spans="3:4" x14ac:dyDescent="0.25">
      <c r="C629" s="50" t="s">
        <v>1357</v>
      </c>
      <c r="D629" s="50" t="s">
        <v>1358</v>
      </c>
    </row>
    <row r="630" spans="3:4" x14ac:dyDescent="0.25">
      <c r="C630" s="50" t="s">
        <v>1359</v>
      </c>
      <c r="D630" s="50" t="s">
        <v>1360</v>
      </c>
    </row>
    <row r="631" spans="3:4" x14ac:dyDescent="0.25">
      <c r="C631" s="50" t="s">
        <v>1361</v>
      </c>
      <c r="D631" s="50" t="s">
        <v>1362</v>
      </c>
    </row>
    <row r="632" spans="3:4" x14ac:dyDescent="0.25">
      <c r="C632" s="50" t="s">
        <v>1363</v>
      </c>
      <c r="D632" s="50" t="s">
        <v>1364</v>
      </c>
    </row>
    <row r="633" spans="3:4" x14ac:dyDescent="0.25">
      <c r="C633" s="50" t="s">
        <v>1365</v>
      </c>
      <c r="D633" s="50" t="s">
        <v>1366</v>
      </c>
    </row>
    <row r="634" spans="3:4" x14ac:dyDescent="0.25">
      <c r="C634" s="50" t="s">
        <v>1367</v>
      </c>
      <c r="D634" s="50" t="s">
        <v>1368</v>
      </c>
    </row>
    <row r="635" spans="3:4" x14ac:dyDescent="0.25">
      <c r="C635" s="50" t="s">
        <v>1369</v>
      </c>
      <c r="D635" s="50" t="s">
        <v>1370</v>
      </c>
    </row>
    <row r="636" spans="3:4" x14ac:dyDescent="0.25">
      <c r="C636" s="50" t="s">
        <v>1371</v>
      </c>
      <c r="D636" s="50" t="s">
        <v>1372</v>
      </c>
    </row>
    <row r="637" spans="3:4" x14ac:dyDescent="0.25">
      <c r="C637" s="50" t="s">
        <v>1373</v>
      </c>
      <c r="D637" s="50" t="s">
        <v>1374</v>
      </c>
    </row>
    <row r="638" spans="3:4" x14ac:dyDescent="0.25">
      <c r="C638" s="50" t="s">
        <v>1375</v>
      </c>
      <c r="D638" s="50" t="s">
        <v>774</v>
      </c>
    </row>
    <row r="639" spans="3:4" x14ac:dyDescent="0.25">
      <c r="C639" s="50" t="s">
        <v>1376</v>
      </c>
      <c r="D639" s="50" t="s">
        <v>1288</v>
      </c>
    </row>
    <row r="640" spans="3:4" x14ac:dyDescent="0.25">
      <c r="C640" s="50" t="s">
        <v>1377</v>
      </c>
      <c r="D640" s="50" t="s">
        <v>1378</v>
      </c>
    </row>
    <row r="641" spans="3:4" x14ac:dyDescent="0.25">
      <c r="C641" s="50" t="s">
        <v>1379</v>
      </c>
      <c r="D641" s="50" t="s">
        <v>1380</v>
      </c>
    </row>
    <row r="642" spans="3:4" x14ac:dyDescent="0.25">
      <c r="C642" s="50" t="s">
        <v>1381</v>
      </c>
      <c r="D642" s="50" t="s">
        <v>1382</v>
      </c>
    </row>
    <row r="643" spans="3:4" x14ac:dyDescent="0.25">
      <c r="C643" s="50" t="s">
        <v>1383</v>
      </c>
      <c r="D643" s="50" t="s">
        <v>1384</v>
      </c>
    </row>
    <row r="644" spans="3:4" x14ac:dyDescent="0.25">
      <c r="C644" s="50" t="s">
        <v>1385</v>
      </c>
      <c r="D644" s="50" t="s">
        <v>1386</v>
      </c>
    </row>
    <row r="645" spans="3:4" x14ac:dyDescent="0.25">
      <c r="C645" s="50" t="s">
        <v>1387</v>
      </c>
      <c r="D645" s="50" t="s">
        <v>1388</v>
      </c>
    </row>
    <row r="646" spans="3:4" x14ac:dyDescent="0.25">
      <c r="C646" s="50" t="s">
        <v>1389</v>
      </c>
      <c r="D646" s="50" t="s">
        <v>1390</v>
      </c>
    </row>
    <row r="647" spans="3:4" x14ac:dyDescent="0.25">
      <c r="C647" s="50" t="s">
        <v>1391</v>
      </c>
      <c r="D647" s="50" t="s">
        <v>1392</v>
      </c>
    </row>
    <row r="648" spans="3:4" x14ac:dyDescent="0.25">
      <c r="C648" s="50" t="s">
        <v>1393</v>
      </c>
      <c r="D648" s="50" t="s">
        <v>1394</v>
      </c>
    </row>
    <row r="649" spans="3:4" x14ac:dyDescent="0.25">
      <c r="C649" s="50" t="s">
        <v>1395</v>
      </c>
      <c r="D649" s="50" t="s">
        <v>1396</v>
      </c>
    </row>
    <row r="650" spans="3:4" x14ac:dyDescent="0.25">
      <c r="C650" s="50" t="s">
        <v>1397</v>
      </c>
      <c r="D650" s="50" t="s">
        <v>1398</v>
      </c>
    </row>
    <row r="651" spans="3:4" x14ac:dyDescent="0.25">
      <c r="C651" s="50" t="s">
        <v>1399</v>
      </c>
      <c r="D651" s="50" t="s">
        <v>1400</v>
      </c>
    </row>
    <row r="652" spans="3:4" x14ac:dyDescent="0.25">
      <c r="C652" s="50" t="s">
        <v>1401</v>
      </c>
      <c r="D652" s="50" t="s">
        <v>1402</v>
      </c>
    </row>
    <row r="653" spans="3:4" x14ac:dyDescent="0.25">
      <c r="C653" s="50" t="s">
        <v>1403</v>
      </c>
      <c r="D653" s="50" t="s">
        <v>1404</v>
      </c>
    </row>
    <row r="654" spans="3:4" x14ac:dyDescent="0.25">
      <c r="C654" s="50" t="s">
        <v>1405</v>
      </c>
      <c r="D654" s="50" t="s">
        <v>1406</v>
      </c>
    </row>
    <row r="655" spans="3:4" x14ac:dyDescent="0.25">
      <c r="C655" s="50" t="s">
        <v>1407</v>
      </c>
      <c r="D655" s="50" t="s">
        <v>1408</v>
      </c>
    </row>
    <row r="656" spans="3:4" x14ac:dyDescent="0.25">
      <c r="C656" s="50" t="s">
        <v>1409</v>
      </c>
      <c r="D656" s="50" t="s">
        <v>1410</v>
      </c>
    </row>
    <row r="657" spans="3:4" x14ac:dyDescent="0.25">
      <c r="C657" s="50" t="s">
        <v>1411</v>
      </c>
      <c r="D657" s="50" t="s">
        <v>1412</v>
      </c>
    </row>
    <row r="658" spans="3:4" x14ac:dyDescent="0.25">
      <c r="C658" s="50" t="s">
        <v>1413</v>
      </c>
      <c r="D658" s="50" t="s">
        <v>1414</v>
      </c>
    </row>
    <row r="659" spans="3:4" x14ac:dyDescent="0.25">
      <c r="C659" s="50" t="s">
        <v>1415</v>
      </c>
      <c r="D659" s="50" t="s">
        <v>1416</v>
      </c>
    </row>
    <row r="660" spans="3:4" x14ac:dyDescent="0.25">
      <c r="C660" s="50" t="s">
        <v>1417</v>
      </c>
      <c r="D660" s="50" t="s">
        <v>1418</v>
      </c>
    </row>
    <row r="661" spans="3:4" x14ac:dyDescent="0.25">
      <c r="C661" s="50" t="s">
        <v>1419</v>
      </c>
      <c r="D661" s="50" t="s">
        <v>1420</v>
      </c>
    </row>
    <row r="662" spans="3:4" x14ac:dyDescent="0.25">
      <c r="C662" s="50" t="s">
        <v>1421</v>
      </c>
      <c r="D662" s="50" t="s">
        <v>1422</v>
      </c>
    </row>
    <row r="663" spans="3:4" x14ac:dyDescent="0.25">
      <c r="C663" s="50" t="s">
        <v>1423</v>
      </c>
      <c r="D663" s="50" t="s">
        <v>1424</v>
      </c>
    </row>
    <row r="664" spans="3:4" x14ac:dyDescent="0.25">
      <c r="C664" s="50" t="s">
        <v>1425</v>
      </c>
      <c r="D664" s="50" t="s">
        <v>1426</v>
      </c>
    </row>
    <row r="665" spans="3:4" x14ac:dyDescent="0.25">
      <c r="C665" s="50" t="s">
        <v>1427</v>
      </c>
      <c r="D665" s="50" t="s">
        <v>1428</v>
      </c>
    </row>
    <row r="666" spans="3:4" x14ac:dyDescent="0.25">
      <c r="C666" s="50" t="s">
        <v>1429</v>
      </c>
      <c r="D666" s="50" t="s">
        <v>1430</v>
      </c>
    </row>
    <row r="667" spans="3:4" x14ac:dyDescent="0.25">
      <c r="C667" s="50" t="s">
        <v>1431</v>
      </c>
      <c r="D667" s="50" t="s">
        <v>1432</v>
      </c>
    </row>
    <row r="668" spans="3:4" x14ac:dyDescent="0.25">
      <c r="C668" s="50" t="s">
        <v>1433</v>
      </c>
      <c r="D668" s="50" t="s">
        <v>1434</v>
      </c>
    </row>
    <row r="669" spans="3:4" x14ac:dyDescent="0.25">
      <c r="C669" s="50" t="s">
        <v>1435</v>
      </c>
      <c r="D669" s="50" t="s">
        <v>1436</v>
      </c>
    </row>
    <row r="670" spans="3:4" x14ac:dyDescent="0.25">
      <c r="C670" s="50" t="s">
        <v>1437</v>
      </c>
      <c r="D670" s="50" t="s">
        <v>1438</v>
      </c>
    </row>
    <row r="671" spans="3:4" x14ac:dyDescent="0.25">
      <c r="C671" s="50" t="s">
        <v>1439</v>
      </c>
      <c r="D671" s="50" t="s">
        <v>1440</v>
      </c>
    </row>
    <row r="672" spans="3:4" x14ac:dyDescent="0.25">
      <c r="C672" s="50" t="s">
        <v>1441</v>
      </c>
      <c r="D672" s="50" t="s">
        <v>1442</v>
      </c>
    </row>
    <row r="673" spans="3:4" x14ac:dyDescent="0.25">
      <c r="C673" s="50" t="s">
        <v>1443</v>
      </c>
      <c r="D673" s="50" t="s">
        <v>1444</v>
      </c>
    </row>
    <row r="674" spans="3:4" x14ac:dyDescent="0.25">
      <c r="C674" s="50" t="s">
        <v>1445</v>
      </c>
      <c r="D674" s="50" t="s">
        <v>1446</v>
      </c>
    </row>
    <row r="675" spans="3:4" x14ac:dyDescent="0.25">
      <c r="C675" s="50" t="s">
        <v>1447</v>
      </c>
      <c r="D675" s="50" t="s">
        <v>1448</v>
      </c>
    </row>
    <row r="676" spans="3:4" x14ac:dyDescent="0.25">
      <c r="C676" s="50" t="s">
        <v>1449</v>
      </c>
      <c r="D676" s="50" t="s">
        <v>1450</v>
      </c>
    </row>
    <row r="677" spans="3:4" x14ac:dyDescent="0.25">
      <c r="C677" s="50" t="s">
        <v>1451</v>
      </c>
      <c r="D677" s="50" t="s">
        <v>1452</v>
      </c>
    </row>
    <row r="678" spans="3:4" x14ac:dyDescent="0.25">
      <c r="C678" s="50" t="s">
        <v>1453</v>
      </c>
      <c r="D678" s="50" t="s">
        <v>1454</v>
      </c>
    </row>
    <row r="679" spans="3:4" x14ac:dyDescent="0.25">
      <c r="C679" s="50" t="s">
        <v>1455</v>
      </c>
      <c r="D679" s="50" t="s">
        <v>1456</v>
      </c>
    </row>
    <row r="680" spans="3:4" x14ac:dyDescent="0.25">
      <c r="C680" s="50" t="s">
        <v>1457</v>
      </c>
      <c r="D680" s="50" t="s">
        <v>1458</v>
      </c>
    </row>
    <row r="681" spans="3:4" x14ac:dyDescent="0.25">
      <c r="C681" s="50" t="s">
        <v>1459</v>
      </c>
      <c r="D681" s="50" t="s">
        <v>1460</v>
      </c>
    </row>
    <row r="682" spans="3:4" x14ac:dyDescent="0.25">
      <c r="C682" s="50" t="s">
        <v>1461</v>
      </c>
      <c r="D682" s="50" t="s">
        <v>1462</v>
      </c>
    </row>
    <row r="683" spans="3:4" x14ac:dyDescent="0.25">
      <c r="C683" s="50" t="s">
        <v>1463</v>
      </c>
      <c r="D683" s="50" t="s">
        <v>1464</v>
      </c>
    </row>
    <row r="684" spans="3:4" x14ac:dyDescent="0.25">
      <c r="C684" s="50" t="s">
        <v>1465</v>
      </c>
      <c r="D684" s="50" t="s">
        <v>1466</v>
      </c>
    </row>
    <row r="685" spans="3:4" x14ac:dyDescent="0.25">
      <c r="C685" s="50" t="s">
        <v>1467</v>
      </c>
      <c r="D685" s="50" t="s">
        <v>1468</v>
      </c>
    </row>
    <row r="686" spans="3:4" x14ac:dyDescent="0.25">
      <c r="C686" s="50" t="s">
        <v>1469</v>
      </c>
      <c r="D686" s="50" t="s">
        <v>1470</v>
      </c>
    </row>
    <row r="687" spans="3:4" x14ac:dyDescent="0.25">
      <c r="C687" s="50" t="s">
        <v>1471</v>
      </c>
      <c r="D687" s="50" t="s">
        <v>1472</v>
      </c>
    </row>
    <row r="688" spans="3:4" x14ac:dyDescent="0.25">
      <c r="C688" s="50" t="s">
        <v>1473</v>
      </c>
      <c r="D688" s="50" t="s">
        <v>1474</v>
      </c>
    </row>
    <row r="689" spans="3:4" x14ac:dyDescent="0.25">
      <c r="C689" s="50" t="s">
        <v>1475</v>
      </c>
      <c r="D689" s="50" t="s">
        <v>1476</v>
      </c>
    </row>
    <row r="690" spans="3:4" x14ac:dyDescent="0.25">
      <c r="C690" s="50" t="s">
        <v>1477</v>
      </c>
      <c r="D690" s="50" t="s">
        <v>1478</v>
      </c>
    </row>
    <row r="691" spans="3:4" x14ac:dyDescent="0.25">
      <c r="C691" s="50" t="s">
        <v>1479</v>
      </c>
      <c r="D691" s="50" t="s">
        <v>1480</v>
      </c>
    </row>
    <row r="692" spans="3:4" x14ac:dyDescent="0.25">
      <c r="C692" s="50" t="s">
        <v>1481</v>
      </c>
      <c r="D692" s="50" t="s">
        <v>1482</v>
      </c>
    </row>
    <row r="693" spans="3:4" x14ac:dyDescent="0.25">
      <c r="C693" s="50" t="s">
        <v>1483</v>
      </c>
      <c r="D693" s="50" t="s">
        <v>1484</v>
      </c>
    </row>
    <row r="694" spans="3:4" x14ac:dyDescent="0.25">
      <c r="C694" s="50" t="s">
        <v>1485</v>
      </c>
      <c r="D694" s="50" t="s">
        <v>1486</v>
      </c>
    </row>
    <row r="695" spans="3:4" x14ac:dyDescent="0.25">
      <c r="C695" s="50" t="s">
        <v>1487</v>
      </c>
      <c r="D695" s="50" t="s">
        <v>1488</v>
      </c>
    </row>
    <row r="696" spans="3:4" x14ac:dyDescent="0.25">
      <c r="C696" s="50" t="s">
        <v>1489</v>
      </c>
      <c r="D696" s="50" t="s">
        <v>1490</v>
      </c>
    </row>
    <row r="697" spans="3:4" x14ac:dyDescent="0.25">
      <c r="C697" s="50" t="s">
        <v>1491</v>
      </c>
      <c r="D697" s="50" t="s">
        <v>1492</v>
      </c>
    </row>
    <row r="698" spans="3:4" x14ac:dyDescent="0.25">
      <c r="C698" s="50" t="s">
        <v>1493</v>
      </c>
      <c r="D698" s="50" t="s">
        <v>1494</v>
      </c>
    </row>
    <row r="699" spans="3:4" x14ac:dyDescent="0.25">
      <c r="C699" s="50" t="s">
        <v>1495</v>
      </c>
      <c r="D699" s="50" t="s">
        <v>1496</v>
      </c>
    </row>
    <row r="700" spans="3:4" x14ac:dyDescent="0.25">
      <c r="C700" s="50" t="s">
        <v>1497</v>
      </c>
      <c r="D700" s="50" t="s">
        <v>1498</v>
      </c>
    </row>
    <row r="701" spans="3:4" x14ac:dyDescent="0.25">
      <c r="C701" s="50" t="s">
        <v>1499</v>
      </c>
      <c r="D701" s="50" t="s">
        <v>1500</v>
      </c>
    </row>
    <row r="702" spans="3:4" x14ac:dyDescent="0.25">
      <c r="C702" s="50" t="s">
        <v>1501</v>
      </c>
      <c r="D702" s="50" t="s">
        <v>1502</v>
      </c>
    </row>
    <row r="703" spans="3:4" x14ac:dyDescent="0.25">
      <c r="C703" s="50" t="s">
        <v>1503</v>
      </c>
      <c r="D703" s="50" t="s">
        <v>1504</v>
      </c>
    </row>
    <row r="704" spans="3:4" x14ac:dyDescent="0.25">
      <c r="C704" s="50" t="s">
        <v>1505</v>
      </c>
      <c r="D704" s="50" t="s">
        <v>1506</v>
      </c>
    </row>
    <row r="705" spans="3:4" x14ac:dyDescent="0.25">
      <c r="C705" s="50" t="s">
        <v>1507</v>
      </c>
      <c r="D705" s="50" t="s">
        <v>1508</v>
      </c>
    </row>
    <row r="706" spans="3:4" x14ac:dyDescent="0.25">
      <c r="C706" s="50" t="s">
        <v>1509</v>
      </c>
      <c r="D706" s="50" t="s">
        <v>1510</v>
      </c>
    </row>
    <row r="707" spans="3:4" x14ac:dyDescent="0.25">
      <c r="C707" s="50" t="s">
        <v>1511</v>
      </c>
      <c r="D707" s="50" t="s">
        <v>1512</v>
      </c>
    </row>
    <row r="708" spans="3:4" x14ac:dyDescent="0.25">
      <c r="C708" s="50" t="s">
        <v>1513</v>
      </c>
      <c r="D708" s="50" t="s">
        <v>1514</v>
      </c>
    </row>
    <row r="709" spans="3:4" x14ac:dyDescent="0.25">
      <c r="C709" s="50" t="s">
        <v>1515</v>
      </c>
      <c r="D709" s="50" t="s">
        <v>1516</v>
      </c>
    </row>
    <row r="710" spans="3:4" x14ac:dyDescent="0.25">
      <c r="C710" s="50" t="s">
        <v>1517</v>
      </c>
      <c r="D710" s="50" t="s">
        <v>1518</v>
      </c>
    </row>
    <row r="711" spans="3:4" x14ac:dyDescent="0.25">
      <c r="C711" s="50" t="s">
        <v>1519</v>
      </c>
      <c r="D711" s="50" t="s">
        <v>1520</v>
      </c>
    </row>
    <row r="712" spans="3:4" x14ac:dyDescent="0.25">
      <c r="C712" s="50" t="s">
        <v>1521</v>
      </c>
      <c r="D712" s="50" t="s">
        <v>1522</v>
      </c>
    </row>
    <row r="713" spans="3:4" x14ac:dyDescent="0.25">
      <c r="C713" s="50" t="s">
        <v>1523</v>
      </c>
      <c r="D713" s="50" t="s">
        <v>1524</v>
      </c>
    </row>
    <row r="714" spans="3:4" x14ac:dyDescent="0.25">
      <c r="C714" s="50" t="s">
        <v>1525</v>
      </c>
      <c r="D714" s="50" t="s">
        <v>1526</v>
      </c>
    </row>
    <row r="715" spans="3:4" x14ac:dyDescent="0.25">
      <c r="C715" s="50" t="s">
        <v>1527</v>
      </c>
      <c r="D715" s="50" t="s">
        <v>1528</v>
      </c>
    </row>
    <row r="716" spans="3:4" x14ac:dyDescent="0.25">
      <c r="C716" s="50" t="s">
        <v>1529</v>
      </c>
      <c r="D716" s="50" t="s">
        <v>1530</v>
      </c>
    </row>
    <row r="717" spans="3:4" x14ac:dyDescent="0.25">
      <c r="C717" s="50" t="s">
        <v>1531</v>
      </c>
      <c r="D717" s="50" t="s">
        <v>1532</v>
      </c>
    </row>
    <row r="718" spans="3:4" x14ac:dyDescent="0.25">
      <c r="C718" s="50" t="s">
        <v>1533</v>
      </c>
      <c r="D718" s="50" t="s">
        <v>1534</v>
      </c>
    </row>
    <row r="719" spans="3:4" x14ac:dyDescent="0.25">
      <c r="C719" s="50" t="s">
        <v>1535</v>
      </c>
      <c r="D719" s="50" t="s">
        <v>1536</v>
      </c>
    </row>
    <row r="720" spans="3:4" x14ac:dyDescent="0.25">
      <c r="C720" s="50" t="s">
        <v>1537</v>
      </c>
      <c r="D720" s="50" t="s">
        <v>1538</v>
      </c>
    </row>
    <row r="721" spans="3:4" x14ac:dyDescent="0.25">
      <c r="C721" s="50" t="s">
        <v>1539</v>
      </c>
      <c r="D721" s="50" t="s">
        <v>1540</v>
      </c>
    </row>
    <row r="722" spans="3:4" x14ac:dyDescent="0.25">
      <c r="C722" s="50" t="s">
        <v>1541</v>
      </c>
      <c r="D722" s="50" t="s">
        <v>1542</v>
      </c>
    </row>
    <row r="723" spans="3:4" x14ac:dyDescent="0.25">
      <c r="C723" s="50" t="s">
        <v>1543</v>
      </c>
      <c r="D723" s="50" t="s">
        <v>1544</v>
      </c>
    </row>
    <row r="724" spans="3:4" x14ac:dyDescent="0.25">
      <c r="C724" s="50" t="s">
        <v>1545</v>
      </c>
      <c r="D724" s="50" t="s">
        <v>1546</v>
      </c>
    </row>
    <row r="725" spans="3:4" x14ac:dyDescent="0.25">
      <c r="C725" s="50" t="s">
        <v>1547</v>
      </c>
      <c r="D725" s="50" t="s">
        <v>1548</v>
      </c>
    </row>
    <row r="726" spans="3:4" x14ac:dyDescent="0.25">
      <c r="C726" s="50" t="s">
        <v>1549</v>
      </c>
      <c r="D726" s="50" t="s">
        <v>1550</v>
      </c>
    </row>
    <row r="727" spans="3:4" x14ac:dyDescent="0.25">
      <c r="C727" s="50" t="s">
        <v>1551</v>
      </c>
      <c r="D727" s="50" t="s">
        <v>1552</v>
      </c>
    </row>
    <row r="728" spans="3:4" x14ac:dyDescent="0.25">
      <c r="C728" s="50" t="s">
        <v>1553</v>
      </c>
      <c r="D728" s="50" t="s">
        <v>1554</v>
      </c>
    </row>
    <row r="729" spans="3:4" x14ac:dyDescent="0.25">
      <c r="C729" s="50" t="s">
        <v>1555</v>
      </c>
      <c r="D729" s="50" t="s">
        <v>1556</v>
      </c>
    </row>
    <row r="730" spans="3:4" x14ac:dyDescent="0.25">
      <c r="C730" s="50" t="s">
        <v>1557</v>
      </c>
      <c r="D730" s="50" t="s">
        <v>1558</v>
      </c>
    </row>
    <row r="731" spans="3:4" x14ac:dyDescent="0.25">
      <c r="C731" s="50" t="s">
        <v>1559</v>
      </c>
      <c r="D731" s="50" t="s">
        <v>1560</v>
      </c>
    </row>
    <row r="732" spans="3:4" x14ac:dyDescent="0.25">
      <c r="C732" s="50" t="s">
        <v>1561</v>
      </c>
      <c r="D732" s="50" t="s">
        <v>1562</v>
      </c>
    </row>
    <row r="733" spans="3:4" x14ac:dyDescent="0.25">
      <c r="C733" s="50" t="s">
        <v>1563</v>
      </c>
      <c r="D733" s="50" t="s">
        <v>1564</v>
      </c>
    </row>
    <row r="734" spans="3:4" x14ac:dyDescent="0.25">
      <c r="C734" s="50" t="s">
        <v>1565</v>
      </c>
      <c r="D734" s="50" t="s">
        <v>1566</v>
      </c>
    </row>
    <row r="735" spans="3:4" x14ac:dyDescent="0.25">
      <c r="C735" s="50" t="s">
        <v>1567</v>
      </c>
      <c r="D735" s="50" t="s">
        <v>1568</v>
      </c>
    </row>
    <row r="736" spans="3:4" x14ac:dyDescent="0.25">
      <c r="C736" s="50" t="s">
        <v>1569</v>
      </c>
      <c r="D736" s="50" t="s">
        <v>1570</v>
      </c>
    </row>
    <row r="737" spans="3:4" x14ac:dyDescent="0.25">
      <c r="C737" s="50" t="s">
        <v>1571</v>
      </c>
      <c r="D737" s="50" t="s">
        <v>1572</v>
      </c>
    </row>
    <row r="738" spans="3:4" x14ac:dyDescent="0.25">
      <c r="C738" s="50" t="s">
        <v>1573</v>
      </c>
      <c r="D738" s="50" t="s">
        <v>1574</v>
      </c>
    </row>
    <row r="739" spans="3:4" x14ac:dyDescent="0.25">
      <c r="C739" s="50" t="s">
        <v>1575</v>
      </c>
      <c r="D739" s="50" t="s">
        <v>1576</v>
      </c>
    </row>
    <row r="740" spans="3:4" x14ac:dyDescent="0.25">
      <c r="C740" s="50" t="s">
        <v>1577</v>
      </c>
      <c r="D740" s="50" t="s">
        <v>1578</v>
      </c>
    </row>
    <row r="741" spans="3:4" x14ac:dyDescent="0.25">
      <c r="C741" s="50" t="s">
        <v>1579</v>
      </c>
      <c r="D741" s="50" t="s">
        <v>1580</v>
      </c>
    </row>
    <row r="742" spans="3:4" x14ac:dyDescent="0.25">
      <c r="C742" s="50" t="s">
        <v>1581</v>
      </c>
      <c r="D742" s="50" t="s">
        <v>1582</v>
      </c>
    </row>
    <row r="743" spans="3:4" x14ac:dyDescent="0.25">
      <c r="C743" s="50" t="s">
        <v>1583</v>
      </c>
      <c r="D743" s="50" t="s">
        <v>1584</v>
      </c>
    </row>
    <row r="744" spans="3:4" x14ac:dyDescent="0.25">
      <c r="C744" s="50" t="s">
        <v>1585</v>
      </c>
      <c r="D744" s="50" t="s">
        <v>1586</v>
      </c>
    </row>
    <row r="745" spans="3:4" x14ac:dyDescent="0.25">
      <c r="C745" s="50" t="s">
        <v>1587</v>
      </c>
      <c r="D745" s="50" t="s">
        <v>1588</v>
      </c>
    </row>
    <row r="746" spans="3:4" x14ac:dyDescent="0.25">
      <c r="C746" s="50" t="s">
        <v>1589</v>
      </c>
      <c r="D746" s="50" t="s">
        <v>1590</v>
      </c>
    </row>
    <row r="747" spans="3:4" x14ac:dyDescent="0.25">
      <c r="C747" s="50" t="s">
        <v>1591</v>
      </c>
      <c r="D747" s="50" t="s">
        <v>745</v>
      </c>
    </row>
    <row r="748" spans="3:4" x14ac:dyDescent="0.25">
      <c r="C748" s="50" t="s">
        <v>1592</v>
      </c>
      <c r="D748" s="50" t="s">
        <v>1593</v>
      </c>
    </row>
    <row r="749" spans="3:4" x14ac:dyDescent="0.25">
      <c r="C749" s="50" t="s">
        <v>1594</v>
      </c>
      <c r="D749" s="50" t="s">
        <v>1595</v>
      </c>
    </row>
    <row r="750" spans="3:4" x14ac:dyDescent="0.25">
      <c r="C750" s="50" t="s">
        <v>1596</v>
      </c>
      <c r="D750" s="50" t="s">
        <v>1597</v>
      </c>
    </row>
    <row r="751" spans="3:4" x14ac:dyDescent="0.25">
      <c r="C751" s="50" t="s">
        <v>1598</v>
      </c>
      <c r="D751" s="50" t="s">
        <v>1599</v>
      </c>
    </row>
    <row r="752" spans="3:4" x14ac:dyDescent="0.25">
      <c r="C752" s="50" t="s">
        <v>1600</v>
      </c>
      <c r="D752" s="50" t="s">
        <v>1601</v>
      </c>
    </row>
    <row r="753" spans="3:4" x14ac:dyDescent="0.25">
      <c r="C753" s="50" t="s">
        <v>1602</v>
      </c>
      <c r="D753" s="50" t="s">
        <v>1215</v>
      </c>
    </row>
    <row r="754" spans="3:4" x14ac:dyDescent="0.25">
      <c r="C754" s="50" t="s">
        <v>1603</v>
      </c>
      <c r="D754" s="50" t="s">
        <v>1604</v>
      </c>
    </row>
    <row r="755" spans="3:4" x14ac:dyDescent="0.25">
      <c r="C755" s="50" t="s">
        <v>1605</v>
      </c>
      <c r="D755" s="50" t="s">
        <v>1606</v>
      </c>
    </row>
    <row r="756" spans="3:4" x14ac:dyDescent="0.25">
      <c r="C756" s="50" t="s">
        <v>1607</v>
      </c>
      <c r="D756" s="50" t="s">
        <v>1608</v>
      </c>
    </row>
    <row r="757" spans="3:4" x14ac:dyDescent="0.25">
      <c r="C757" s="50" t="s">
        <v>1609</v>
      </c>
      <c r="D757" s="50" t="s">
        <v>1610</v>
      </c>
    </row>
    <row r="758" spans="3:4" x14ac:dyDescent="0.25">
      <c r="C758" s="50" t="s">
        <v>1611</v>
      </c>
      <c r="D758" s="50" t="s">
        <v>1612</v>
      </c>
    </row>
    <row r="759" spans="3:4" x14ac:dyDescent="0.25">
      <c r="C759" s="50" t="s">
        <v>1613</v>
      </c>
      <c r="D759" s="50" t="s">
        <v>1614</v>
      </c>
    </row>
    <row r="760" spans="3:4" x14ac:dyDescent="0.25">
      <c r="C760" s="50" t="s">
        <v>1615</v>
      </c>
      <c r="D760" s="50" t="s">
        <v>1616</v>
      </c>
    </row>
    <row r="761" spans="3:4" x14ac:dyDescent="0.25">
      <c r="C761" s="50" t="s">
        <v>1617</v>
      </c>
      <c r="D761" s="50" t="s">
        <v>1618</v>
      </c>
    </row>
    <row r="762" spans="3:4" x14ac:dyDescent="0.25">
      <c r="C762" s="50" t="s">
        <v>1619</v>
      </c>
      <c r="D762" s="50" t="s">
        <v>1620</v>
      </c>
    </row>
    <row r="763" spans="3:4" x14ac:dyDescent="0.25">
      <c r="C763" s="50" t="s">
        <v>1621</v>
      </c>
      <c r="D763" s="50" t="s">
        <v>1622</v>
      </c>
    </row>
    <row r="764" spans="3:4" x14ac:dyDescent="0.25">
      <c r="C764" s="50" t="s">
        <v>1623</v>
      </c>
      <c r="D764" s="50" t="s">
        <v>1624</v>
      </c>
    </row>
    <row r="765" spans="3:4" x14ac:dyDescent="0.25">
      <c r="C765" s="50" t="s">
        <v>1625</v>
      </c>
      <c r="D765" s="50" t="s">
        <v>1626</v>
      </c>
    </row>
    <row r="766" spans="3:4" x14ac:dyDescent="0.25">
      <c r="C766" s="50" t="s">
        <v>1627</v>
      </c>
      <c r="D766" s="50" t="s">
        <v>1628</v>
      </c>
    </row>
    <row r="767" spans="3:4" x14ac:dyDescent="0.25">
      <c r="C767" s="50" t="s">
        <v>1629</v>
      </c>
      <c r="D767" s="50" t="s">
        <v>1630</v>
      </c>
    </row>
    <row r="768" spans="3:4" x14ac:dyDescent="0.25">
      <c r="C768" s="50" t="s">
        <v>1631</v>
      </c>
      <c r="D768" s="50" t="s">
        <v>1632</v>
      </c>
    </row>
    <row r="769" spans="3:4" x14ac:dyDescent="0.25">
      <c r="C769" s="50" t="s">
        <v>1633</v>
      </c>
      <c r="D769" s="50" t="s">
        <v>1634</v>
      </c>
    </row>
    <row r="770" spans="3:4" x14ac:dyDescent="0.25">
      <c r="C770" s="50" t="s">
        <v>1635</v>
      </c>
      <c r="D770" s="50" t="s">
        <v>1636</v>
      </c>
    </row>
    <row r="771" spans="3:4" x14ac:dyDescent="0.25">
      <c r="C771" s="50" t="s">
        <v>1637</v>
      </c>
      <c r="D771" s="50" t="s">
        <v>1638</v>
      </c>
    </row>
    <row r="772" spans="3:4" x14ac:dyDescent="0.25">
      <c r="C772" s="50" t="s">
        <v>1639</v>
      </c>
      <c r="D772" s="50" t="s">
        <v>1640</v>
      </c>
    </row>
    <row r="773" spans="3:4" x14ac:dyDescent="0.25">
      <c r="C773" s="50" t="s">
        <v>1641</v>
      </c>
      <c r="D773" s="50" t="s">
        <v>1642</v>
      </c>
    </row>
    <row r="774" spans="3:4" x14ac:dyDescent="0.25">
      <c r="C774" s="50" t="s">
        <v>1643</v>
      </c>
      <c r="D774" s="50" t="s">
        <v>1644</v>
      </c>
    </row>
    <row r="775" spans="3:4" x14ac:dyDescent="0.25">
      <c r="C775" s="50" t="s">
        <v>1645</v>
      </c>
      <c r="D775" s="50" t="s">
        <v>1646</v>
      </c>
    </row>
    <row r="776" spans="3:4" x14ac:dyDescent="0.25">
      <c r="C776" s="50" t="s">
        <v>1647</v>
      </c>
      <c r="D776" s="50" t="s">
        <v>1648</v>
      </c>
    </row>
    <row r="777" spans="3:4" x14ac:dyDescent="0.25">
      <c r="C777" s="50" t="s">
        <v>1649</v>
      </c>
      <c r="D777" s="50" t="s">
        <v>1650</v>
      </c>
    </row>
    <row r="778" spans="3:4" x14ac:dyDescent="0.25">
      <c r="C778" s="50" t="s">
        <v>1651</v>
      </c>
      <c r="D778" s="50" t="s">
        <v>1652</v>
      </c>
    </row>
    <row r="779" spans="3:4" x14ac:dyDescent="0.25">
      <c r="C779" s="50" t="s">
        <v>1653</v>
      </c>
      <c r="D779" s="50" t="s">
        <v>1654</v>
      </c>
    </row>
    <row r="780" spans="3:4" x14ac:dyDescent="0.25">
      <c r="C780" s="50" t="s">
        <v>1655</v>
      </c>
      <c r="D780" s="50" t="s">
        <v>1656</v>
      </c>
    </row>
    <row r="781" spans="3:4" x14ac:dyDescent="0.25">
      <c r="C781" s="50" t="s">
        <v>1657</v>
      </c>
      <c r="D781" s="50" t="s">
        <v>1658</v>
      </c>
    </row>
    <row r="782" spans="3:4" x14ac:dyDescent="0.25">
      <c r="C782" s="50" t="s">
        <v>1659</v>
      </c>
      <c r="D782" s="50" t="s">
        <v>1660</v>
      </c>
    </row>
    <row r="783" spans="3:4" x14ac:dyDescent="0.25">
      <c r="C783" s="50" t="s">
        <v>1661</v>
      </c>
      <c r="D783" s="50" t="s">
        <v>1662</v>
      </c>
    </row>
    <row r="784" spans="3:4" x14ac:dyDescent="0.25">
      <c r="C784" s="50" t="s">
        <v>1663</v>
      </c>
      <c r="D784" s="50" t="s">
        <v>1664</v>
      </c>
    </row>
    <row r="785" spans="3:4" x14ac:dyDescent="0.25">
      <c r="C785" s="50" t="s">
        <v>1665</v>
      </c>
      <c r="D785" s="50" t="s">
        <v>1666</v>
      </c>
    </row>
    <row r="786" spans="3:4" x14ac:dyDescent="0.25">
      <c r="C786" s="50" t="s">
        <v>1667</v>
      </c>
      <c r="D786" s="50" t="s">
        <v>1668</v>
      </c>
    </row>
    <row r="787" spans="3:4" x14ac:dyDescent="0.25">
      <c r="C787" s="50" t="s">
        <v>1669</v>
      </c>
      <c r="D787" s="50" t="s">
        <v>1670</v>
      </c>
    </row>
    <row r="788" spans="3:4" x14ac:dyDescent="0.25">
      <c r="C788" s="50" t="s">
        <v>1671</v>
      </c>
      <c r="D788" s="50" t="s">
        <v>1672</v>
      </c>
    </row>
    <row r="789" spans="3:4" x14ac:dyDescent="0.25">
      <c r="C789" s="50" t="s">
        <v>1673</v>
      </c>
      <c r="D789" s="50" t="s">
        <v>1056</v>
      </c>
    </row>
    <row r="790" spans="3:4" x14ac:dyDescent="0.25">
      <c r="C790" s="50" t="s">
        <v>1674</v>
      </c>
      <c r="D790" s="50" t="s">
        <v>1675</v>
      </c>
    </row>
    <row r="791" spans="3:4" x14ac:dyDescent="0.25">
      <c r="C791" s="50" t="s">
        <v>1676</v>
      </c>
      <c r="D791" s="50" t="s">
        <v>1668</v>
      </c>
    </row>
    <row r="792" spans="3:4" x14ac:dyDescent="0.25">
      <c r="C792" s="50" t="s">
        <v>1677</v>
      </c>
      <c r="D792" s="50" t="s">
        <v>1056</v>
      </c>
    </row>
    <row r="793" spans="3:4" x14ac:dyDescent="0.25">
      <c r="C793" s="50" t="s">
        <v>1678</v>
      </c>
      <c r="D793" s="50" t="s">
        <v>1679</v>
      </c>
    </row>
    <row r="794" spans="3:4" x14ac:dyDescent="0.25">
      <c r="C794" s="50" t="s">
        <v>1680</v>
      </c>
      <c r="D794" s="50" t="s">
        <v>1681</v>
      </c>
    </row>
    <row r="795" spans="3:4" x14ac:dyDescent="0.25">
      <c r="C795" s="50" t="s">
        <v>1682</v>
      </c>
      <c r="D795" s="50" t="s">
        <v>1683</v>
      </c>
    </row>
    <row r="796" spans="3:4" x14ac:dyDescent="0.25">
      <c r="C796" s="50" t="s">
        <v>1684</v>
      </c>
      <c r="D796" s="50" t="s">
        <v>1685</v>
      </c>
    </row>
    <row r="797" spans="3:4" x14ac:dyDescent="0.25">
      <c r="C797" s="50" t="s">
        <v>1686</v>
      </c>
      <c r="D797" s="50" t="s">
        <v>1687</v>
      </c>
    </row>
    <row r="798" spans="3:4" x14ac:dyDescent="0.25">
      <c r="C798" s="50" t="s">
        <v>1688</v>
      </c>
      <c r="D798" s="50" t="s">
        <v>1685</v>
      </c>
    </row>
    <row r="799" spans="3:4" x14ac:dyDescent="0.25">
      <c r="C799" s="50" t="s">
        <v>1689</v>
      </c>
      <c r="D799" s="50" t="s">
        <v>1690</v>
      </c>
    </row>
    <row r="800" spans="3:4" x14ac:dyDescent="0.25">
      <c r="C800" s="50" t="s">
        <v>1691</v>
      </c>
      <c r="D800" s="50" t="s">
        <v>1692</v>
      </c>
    </row>
    <row r="801" spans="3:4" x14ac:dyDescent="0.25">
      <c r="C801" s="50" t="s">
        <v>1693</v>
      </c>
      <c r="D801" s="50" t="s">
        <v>1685</v>
      </c>
    </row>
    <row r="802" spans="3:4" x14ac:dyDescent="0.25">
      <c r="C802" s="50" t="s">
        <v>1694</v>
      </c>
      <c r="D802" s="50" t="s">
        <v>1695</v>
      </c>
    </row>
    <row r="803" spans="3:4" x14ac:dyDescent="0.25">
      <c r="C803" s="50" t="s">
        <v>1696</v>
      </c>
      <c r="D803" s="50" t="s">
        <v>1697</v>
      </c>
    </row>
    <row r="804" spans="3:4" x14ac:dyDescent="0.25">
      <c r="C804" s="50" t="s">
        <v>1698</v>
      </c>
      <c r="D804" s="50" t="s">
        <v>1699</v>
      </c>
    </row>
    <row r="805" spans="3:4" x14ac:dyDescent="0.25">
      <c r="C805" s="50" t="s">
        <v>1700</v>
      </c>
      <c r="D805" s="50" t="s">
        <v>1701</v>
      </c>
    </row>
    <row r="806" spans="3:4" x14ac:dyDescent="0.25">
      <c r="C806" s="50" t="s">
        <v>1702</v>
      </c>
      <c r="D806" s="50" t="s">
        <v>1703</v>
      </c>
    </row>
    <row r="807" spans="3:4" x14ac:dyDescent="0.25">
      <c r="C807" s="50" t="s">
        <v>1704</v>
      </c>
      <c r="D807" s="50" t="s">
        <v>1705</v>
      </c>
    </row>
    <row r="808" spans="3:4" x14ac:dyDescent="0.25">
      <c r="C808" s="50" t="s">
        <v>1706</v>
      </c>
      <c r="D808" s="50" t="s">
        <v>1707</v>
      </c>
    </row>
    <row r="809" spans="3:4" x14ac:dyDescent="0.25">
      <c r="C809" s="50" t="s">
        <v>1708</v>
      </c>
      <c r="D809" s="50" t="s">
        <v>1709</v>
      </c>
    </row>
    <row r="810" spans="3:4" x14ac:dyDescent="0.25">
      <c r="C810" s="50" t="s">
        <v>1710</v>
      </c>
      <c r="D810" s="50" t="s">
        <v>1711</v>
      </c>
    </row>
    <row r="811" spans="3:4" x14ac:dyDescent="0.25">
      <c r="C811" s="50" t="s">
        <v>1712</v>
      </c>
      <c r="D811" s="50" t="s">
        <v>1713</v>
      </c>
    </row>
    <row r="812" spans="3:4" x14ac:dyDescent="0.25">
      <c r="C812" s="50" t="s">
        <v>1714</v>
      </c>
      <c r="D812" s="50" t="s">
        <v>1715</v>
      </c>
    </row>
    <row r="813" spans="3:4" x14ac:dyDescent="0.25">
      <c r="C813" s="50" t="s">
        <v>1716</v>
      </c>
      <c r="D813" s="50" t="s">
        <v>1717</v>
      </c>
    </row>
    <row r="814" spans="3:4" x14ac:dyDescent="0.25">
      <c r="C814" s="50" t="s">
        <v>1718</v>
      </c>
      <c r="D814" s="50" t="s">
        <v>1719</v>
      </c>
    </row>
    <row r="815" spans="3:4" x14ac:dyDescent="0.25">
      <c r="C815" s="50" t="s">
        <v>1720</v>
      </c>
      <c r="D815" s="50" t="s">
        <v>1721</v>
      </c>
    </row>
    <row r="816" spans="3:4" x14ac:dyDescent="0.25">
      <c r="C816" s="50" t="s">
        <v>1722</v>
      </c>
      <c r="D816" s="50" t="s">
        <v>1723</v>
      </c>
    </row>
    <row r="817" spans="3:4" x14ac:dyDescent="0.25">
      <c r="C817" s="50" t="s">
        <v>1724</v>
      </c>
      <c r="D817" s="50" t="s">
        <v>1725</v>
      </c>
    </row>
    <row r="818" spans="3:4" x14ac:dyDescent="0.25">
      <c r="C818" s="50" t="s">
        <v>1726</v>
      </c>
      <c r="D818" s="50" t="s">
        <v>1727</v>
      </c>
    </row>
    <row r="819" spans="3:4" x14ac:dyDescent="0.25">
      <c r="C819" s="50" t="s">
        <v>1728</v>
      </c>
      <c r="D819" s="50" t="s">
        <v>1729</v>
      </c>
    </row>
    <row r="820" spans="3:4" x14ac:dyDescent="0.25">
      <c r="C820" s="50" t="s">
        <v>1730</v>
      </c>
      <c r="D820" s="50" t="s">
        <v>1731</v>
      </c>
    </row>
    <row r="821" spans="3:4" x14ac:dyDescent="0.25">
      <c r="C821" s="50" t="s">
        <v>1732</v>
      </c>
      <c r="D821" s="50" t="s">
        <v>1733</v>
      </c>
    </row>
    <row r="822" spans="3:4" x14ac:dyDescent="0.25">
      <c r="C822" s="50" t="s">
        <v>1734</v>
      </c>
      <c r="D822" s="50" t="s">
        <v>1735</v>
      </c>
    </row>
    <row r="823" spans="3:4" x14ac:dyDescent="0.25">
      <c r="C823" s="50" t="s">
        <v>1736</v>
      </c>
      <c r="D823" s="50" t="s">
        <v>1737</v>
      </c>
    </row>
    <row r="824" spans="3:4" x14ac:dyDescent="0.25">
      <c r="C824" s="50" t="s">
        <v>1738</v>
      </c>
      <c r="D824" s="50" t="s">
        <v>691</v>
      </c>
    </row>
    <row r="825" spans="3:4" x14ac:dyDescent="0.25">
      <c r="C825" s="50" t="s">
        <v>1739</v>
      </c>
      <c r="D825" s="50" t="s">
        <v>1740</v>
      </c>
    </row>
    <row r="826" spans="3:4" x14ac:dyDescent="0.25">
      <c r="C826" s="50" t="s">
        <v>1741</v>
      </c>
      <c r="D826" s="50" t="s">
        <v>1742</v>
      </c>
    </row>
    <row r="827" spans="3:4" x14ac:dyDescent="0.25">
      <c r="C827" s="50" t="s">
        <v>1743</v>
      </c>
      <c r="D827" s="50" t="s">
        <v>1744</v>
      </c>
    </row>
    <row r="828" spans="3:4" x14ac:dyDescent="0.25">
      <c r="C828" s="50" t="s">
        <v>1745</v>
      </c>
      <c r="D828" s="50" t="s">
        <v>1746</v>
      </c>
    </row>
    <row r="829" spans="3:4" x14ac:dyDescent="0.25">
      <c r="C829" s="50" t="s">
        <v>1747</v>
      </c>
      <c r="D829" s="50" t="s">
        <v>1748</v>
      </c>
    </row>
    <row r="830" spans="3:4" x14ac:dyDescent="0.25">
      <c r="C830" s="50" t="s">
        <v>1749</v>
      </c>
      <c r="D830" s="50" t="s">
        <v>1750</v>
      </c>
    </row>
    <row r="831" spans="3:4" x14ac:dyDescent="0.25">
      <c r="C831" s="50" t="s">
        <v>1751</v>
      </c>
      <c r="D831" s="50" t="s">
        <v>1752</v>
      </c>
    </row>
    <row r="832" spans="3:4" x14ac:dyDescent="0.25">
      <c r="C832" s="50" t="s">
        <v>1753</v>
      </c>
      <c r="D832" s="50" t="s">
        <v>1754</v>
      </c>
    </row>
    <row r="833" spans="3:4" x14ac:dyDescent="0.25">
      <c r="C833" s="50" t="s">
        <v>1755</v>
      </c>
      <c r="D833" s="50" t="s">
        <v>1756</v>
      </c>
    </row>
    <row r="834" spans="3:4" x14ac:dyDescent="0.25">
      <c r="C834" s="50" t="s">
        <v>1757</v>
      </c>
      <c r="D834" s="50" t="s">
        <v>1758</v>
      </c>
    </row>
    <row r="835" spans="3:4" x14ac:dyDescent="0.25">
      <c r="C835" s="50" t="s">
        <v>1759</v>
      </c>
      <c r="D835" s="50" t="s">
        <v>1760</v>
      </c>
    </row>
    <row r="836" spans="3:4" x14ac:dyDescent="0.25">
      <c r="C836" s="50" t="s">
        <v>1761</v>
      </c>
      <c r="D836" s="50" t="s">
        <v>1762</v>
      </c>
    </row>
    <row r="837" spans="3:4" x14ac:dyDescent="0.25">
      <c r="C837" s="50" t="s">
        <v>1763</v>
      </c>
      <c r="D837" s="50" t="s">
        <v>1764</v>
      </c>
    </row>
    <row r="838" spans="3:4" x14ac:dyDescent="0.25">
      <c r="C838" s="50" t="s">
        <v>1708</v>
      </c>
      <c r="D838" s="50" t="s">
        <v>1765</v>
      </c>
    </row>
    <row r="839" spans="3:4" x14ac:dyDescent="0.25">
      <c r="C839" s="50" t="s">
        <v>1766</v>
      </c>
      <c r="D839" s="50" t="s">
        <v>1767</v>
      </c>
    </row>
    <row r="840" spans="3:4" x14ac:dyDescent="0.25">
      <c r="C840" s="50" t="s">
        <v>1768</v>
      </c>
      <c r="D840" s="50" t="s">
        <v>1769</v>
      </c>
    </row>
    <row r="841" spans="3:4" x14ac:dyDescent="0.25">
      <c r="C841" s="50" t="s">
        <v>1770</v>
      </c>
      <c r="D841" s="50" t="s">
        <v>1771</v>
      </c>
    </row>
    <row r="842" spans="3:4" x14ac:dyDescent="0.25">
      <c r="C842" s="50" t="s">
        <v>1772</v>
      </c>
      <c r="D842" s="50" t="s">
        <v>1773</v>
      </c>
    </row>
    <row r="843" spans="3:4" x14ac:dyDescent="0.25">
      <c r="C843" s="50" t="s">
        <v>1774</v>
      </c>
      <c r="D843" s="50" t="s">
        <v>1775</v>
      </c>
    </row>
    <row r="844" spans="3:4" x14ac:dyDescent="0.25">
      <c r="C844" s="50" t="s">
        <v>1776</v>
      </c>
      <c r="D844" s="50" t="s">
        <v>1777</v>
      </c>
    </row>
    <row r="845" spans="3:4" x14ac:dyDescent="0.25">
      <c r="C845" s="50" t="s">
        <v>1778</v>
      </c>
      <c r="D845" s="50" t="s">
        <v>1779</v>
      </c>
    </row>
    <row r="846" spans="3:4" x14ac:dyDescent="0.25">
      <c r="C846" s="50" t="s">
        <v>1780</v>
      </c>
      <c r="D846" s="50" t="s">
        <v>1781</v>
      </c>
    </row>
    <row r="847" spans="3:4" x14ac:dyDescent="0.25">
      <c r="C847" s="50" t="s">
        <v>1782</v>
      </c>
      <c r="D847" s="50" t="s">
        <v>1783</v>
      </c>
    </row>
    <row r="848" spans="3:4" x14ac:dyDescent="0.25">
      <c r="C848" s="50" t="s">
        <v>1784</v>
      </c>
      <c r="D848" s="50" t="s">
        <v>1785</v>
      </c>
    </row>
    <row r="849" spans="3:4" x14ac:dyDescent="0.25">
      <c r="C849" s="50" t="s">
        <v>1786</v>
      </c>
      <c r="D849" s="50" t="s">
        <v>1787</v>
      </c>
    </row>
    <row r="850" spans="3:4" x14ac:dyDescent="0.25">
      <c r="C850" s="50" t="s">
        <v>1788</v>
      </c>
      <c r="D850" s="50" t="s">
        <v>1789</v>
      </c>
    </row>
    <row r="851" spans="3:4" x14ac:dyDescent="0.25">
      <c r="C851" s="50" t="s">
        <v>1790</v>
      </c>
      <c r="D851" s="50" t="s">
        <v>1791</v>
      </c>
    </row>
    <row r="852" spans="3:4" x14ac:dyDescent="0.25">
      <c r="C852" s="50" t="s">
        <v>1792</v>
      </c>
      <c r="D852" s="50" t="s">
        <v>1793</v>
      </c>
    </row>
    <row r="853" spans="3:4" x14ac:dyDescent="0.25">
      <c r="C853" s="50" t="s">
        <v>1794</v>
      </c>
      <c r="D853" s="50" t="s">
        <v>1795</v>
      </c>
    </row>
    <row r="854" spans="3:4" x14ac:dyDescent="0.25">
      <c r="C854" s="50" t="s">
        <v>1796</v>
      </c>
      <c r="D854" s="50" t="s">
        <v>1797</v>
      </c>
    </row>
    <row r="855" spans="3:4" x14ac:dyDescent="0.25">
      <c r="C855" s="50" t="s">
        <v>1798</v>
      </c>
      <c r="D855" s="50" t="s">
        <v>1799</v>
      </c>
    </row>
    <row r="856" spans="3:4" x14ac:dyDescent="0.25">
      <c r="C856" s="50" t="s">
        <v>1800</v>
      </c>
      <c r="D856" s="50" t="s">
        <v>1801</v>
      </c>
    </row>
    <row r="857" spans="3:4" x14ac:dyDescent="0.25">
      <c r="C857" s="50" t="s">
        <v>1802</v>
      </c>
      <c r="D857" s="50" t="s">
        <v>1803</v>
      </c>
    </row>
    <row r="858" spans="3:4" x14ac:dyDescent="0.25">
      <c r="C858" s="50" t="s">
        <v>1804</v>
      </c>
      <c r="D858" s="50" t="s">
        <v>1805</v>
      </c>
    </row>
    <row r="859" spans="3:4" x14ac:dyDescent="0.25">
      <c r="C859" s="50" t="s">
        <v>1806</v>
      </c>
      <c r="D859" s="50" t="s">
        <v>1807</v>
      </c>
    </row>
    <row r="860" spans="3:4" x14ac:dyDescent="0.25">
      <c r="C860" s="50" t="s">
        <v>1808</v>
      </c>
      <c r="D860" s="50" t="s">
        <v>1809</v>
      </c>
    </row>
    <row r="861" spans="3:4" x14ac:dyDescent="0.25">
      <c r="C861" s="50" t="s">
        <v>1810</v>
      </c>
      <c r="D861" s="50" t="s">
        <v>1811</v>
      </c>
    </row>
    <row r="862" spans="3:4" x14ac:dyDescent="0.25">
      <c r="C862" s="50" t="s">
        <v>1812</v>
      </c>
      <c r="D862" s="50" t="s">
        <v>1813</v>
      </c>
    </row>
    <row r="863" spans="3:4" x14ac:dyDescent="0.25">
      <c r="C863" s="50" t="s">
        <v>1814</v>
      </c>
      <c r="D863" s="50" t="s">
        <v>1815</v>
      </c>
    </row>
    <row r="864" spans="3:4" x14ac:dyDescent="0.25">
      <c r="C864" s="50" t="s">
        <v>1816</v>
      </c>
      <c r="D864" s="50" t="s">
        <v>1817</v>
      </c>
    </row>
    <row r="865" spans="3:4" x14ac:dyDescent="0.25">
      <c r="C865" s="50" t="s">
        <v>1818</v>
      </c>
      <c r="D865" s="50" t="s">
        <v>1819</v>
      </c>
    </row>
    <row r="866" spans="3:4" x14ac:dyDescent="0.25">
      <c r="C866" s="50" t="s">
        <v>1820</v>
      </c>
      <c r="D866" s="50" t="s">
        <v>1821</v>
      </c>
    </row>
    <row r="867" spans="3:4" x14ac:dyDescent="0.25">
      <c r="C867" s="50" t="s">
        <v>1822</v>
      </c>
      <c r="D867" s="50" t="s">
        <v>1823</v>
      </c>
    </row>
    <row r="868" spans="3:4" x14ac:dyDescent="0.25">
      <c r="C868" s="50" t="s">
        <v>1824</v>
      </c>
      <c r="D868" s="50" t="s">
        <v>1825</v>
      </c>
    </row>
    <row r="869" spans="3:4" x14ac:dyDescent="0.25">
      <c r="C869" s="50" t="s">
        <v>1826</v>
      </c>
      <c r="D869" s="50" t="s">
        <v>1827</v>
      </c>
    </row>
    <row r="870" spans="3:4" x14ac:dyDescent="0.25">
      <c r="C870" s="50" t="s">
        <v>1828</v>
      </c>
      <c r="D870" s="50" t="s">
        <v>1829</v>
      </c>
    </row>
    <row r="871" spans="3:4" x14ac:dyDescent="0.25">
      <c r="C871" s="50" t="s">
        <v>1830</v>
      </c>
      <c r="D871" s="50" t="s">
        <v>1831</v>
      </c>
    </row>
    <row r="872" spans="3:4" x14ac:dyDescent="0.25">
      <c r="C872" s="50" t="s">
        <v>1832</v>
      </c>
      <c r="D872" s="50" t="s">
        <v>1833</v>
      </c>
    </row>
    <row r="873" spans="3:4" x14ac:dyDescent="0.25">
      <c r="C873" s="50" t="s">
        <v>1834</v>
      </c>
      <c r="D873" s="50" t="s">
        <v>1835</v>
      </c>
    </row>
    <row r="874" spans="3:4" x14ac:dyDescent="0.25">
      <c r="C874" s="50" t="s">
        <v>1836</v>
      </c>
      <c r="D874" s="50" t="s">
        <v>1837</v>
      </c>
    </row>
    <row r="875" spans="3:4" x14ac:dyDescent="0.25">
      <c r="C875" s="50" t="s">
        <v>1838</v>
      </c>
      <c r="D875" s="50" t="s">
        <v>1839</v>
      </c>
    </row>
    <row r="876" spans="3:4" x14ac:dyDescent="0.25">
      <c r="C876" s="50" t="s">
        <v>1840</v>
      </c>
      <c r="D876" s="50" t="s">
        <v>1841</v>
      </c>
    </row>
    <row r="877" spans="3:4" x14ac:dyDescent="0.25">
      <c r="C877" s="50" t="s">
        <v>1842</v>
      </c>
      <c r="D877" s="50" t="s">
        <v>1843</v>
      </c>
    </row>
    <row r="878" spans="3:4" x14ac:dyDescent="0.25">
      <c r="C878" s="50" t="s">
        <v>1844</v>
      </c>
      <c r="D878" s="50" t="s">
        <v>1845</v>
      </c>
    </row>
    <row r="879" spans="3:4" x14ac:dyDescent="0.25">
      <c r="C879" s="50" t="s">
        <v>1846</v>
      </c>
      <c r="D879" s="50" t="s">
        <v>1847</v>
      </c>
    </row>
    <row r="880" spans="3:4" x14ac:dyDescent="0.25">
      <c r="C880" s="50" t="s">
        <v>1848</v>
      </c>
      <c r="D880" s="50" t="s">
        <v>1849</v>
      </c>
    </row>
    <row r="881" spans="3:4" x14ac:dyDescent="0.25">
      <c r="C881" s="50" t="s">
        <v>1850</v>
      </c>
      <c r="D881" s="50" t="s">
        <v>1851</v>
      </c>
    </row>
    <row r="882" spans="3:4" x14ac:dyDescent="0.25">
      <c r="C882" s="50" t="s">
        <v>1852</v>
      </c>
      <c r="D882" s="50" t="s">
        <v>1853</v>
      </c>
    </row>
    <row r="883" spans="3:4" x14ac:dyDescent="0.25">
      <c r="C883" s="50" t="s">
        <v>1854</v>
      </c>
      <c r="D883" s="50" t="s">
        <v>1827</v>
      </c>
    </row>
    <row r="884" spans="3:4" x14ac:dyDescent="0.25">
      <c r="C884" s="50" t="s">
        <v>1855</v>
      </c>
      <c r="D884" s="50" t="s">
        <v>1856</v>
      </c>
    </row>
    <row r="885" spans="3:4" x14ac:dyDescent="0.25">
      <c r="C885" s="50" t="s">
        <v>1857</v>
      </c>
      <c r="D885" s="50" t="s">
        <v>1858</v>
      </c>
    </row>
    <row r="886" spans="3:4" x14ac:dyDescent="0.25">
      <c r="C886" s="50" t="s">
        <v>1859</v>
      </c>
      <c r="D886" s="50" t="s">
        <v>1860</v>
      </c>
    </row>
    <row r="887" spans="3:4" x14ac:dyDescent="0.25">
      <c r="C887" s="50" t="s">
        <v>1861</v>
      </c>
      <c r="D887" s="50" t="s">
        <v>1862</v>
      </c>
    </row>
    <row r="888" spans="3:4" x14ac:dyDescent="0.25">
      <c r="C888" s="50" t="s">
        <v>1863</v>
      </c>
      <c r="D888" s="50" t="s">
        <v>1864</v>
      </c>
    </row>
    <row r="889" spans="3:4" x14ac:dyDescent="0.25">
      <c r="C889" s="50" t="s">
        <v>1865</v>
      </c>
      <c r="D889" s="50" t="s">
        <v>970</v>
      </c>
    </row>
    <row r="890" spans="3:4" x14ac:dyDescent="0.25">
      <c r="C890" s="50" t="s">
        <v>1866</v>
      </c>
      <c r="D890" s="50" t="s">
        <v>1867</v>
      </c>
    </row>
    <row r="891" spans="3:4" x14ac:dyDescent="0.25">
      <c r="C891" s="50" t="s">
        <v>1868</v>
      </c>
      <c r="D891" s="50" t="s">
        <v>1869</v>
      </c>
    </row>
    <row r="892" spans="3:4" x14ac:dyDescent="0.25">
      <c r="C892" s="50" t="s">
        <v>1870</v>
      </c>
      <c r="D892" s="50" t="s">
        <v>1221</v>
      </c>
    </row>
    <row r="893" spans="3:4" x14ac:dyDescent="0.25">
      <c r="C893" s="50" t="s">
        <v>1871</v>
      </c>
      <c r="D893" s="50" t="s">
        <v>1221</v>
      </c>
    </row>
    <row r="894" spans="3:4" x14ac:dyDescent="0.25">
      <c r="C894" s="50" t="s">
        <v>1872</v>
      </c>
      <c r="D894" s="50" t="s">
        <v>1873</v>
      </c>
    </row>
    <row r="895" spans="3:4" x14ac:dyDescent="0.25">
      <c r="C895" s="50" t="s">
        <v>1874</v>
      </c>
      <c r="D895" s="50" t="s">
        <v>1875</v>
      </c>
    </row>
    <row r="896" spans="3:4" x14ac:dyDescent="0.25">
      <c r="C896" s="50" t="s">
        <v>1876</v>
      </c>
      <c r="D896" s="50" t="s">
        <v>1877</v>
      </c>
    </row>
    <row r="897" spans="3:4" x14ac:dyDescent="0.25">
      <c r="C897" s="50" t="s">
        <v>1878</v>
      </c>
      <c r="D897" s="50" t="s">
        <v>970</v>
      </c>
    </row>
    <row r="898" spans="3:4" x14ac:dyDescent="0.25">
      <c r="C898" s="50" t="s">
        <v>1879</v>
      </c>
      <c r="D898" s="50" t="s">
        <v>1221</v>
      </c>
    </row>
    <row r="899" spans="3:4" x14ac:dyDescent="0.25">
      <c r="C899" s="50" t="s">
        <v>1880</v>
      </c>
      <c r="D899" s="50" t="s">
        <v>1881</v>
      </c>
    </row>
    <row r="900" spans="3:4" x14ac:dyDescent="0.25">
      <c r="C900" s="50" t="s">
        <v>1882</v>
      </c>
      <c r="D900" s="50" t="s">
        <v>1883</v>
      </c>
    </row>
    <row r="901" spans="3:4" x14ac:dyDescent="0.25">
      <c r="C901" s="50" t="s">
        <v>1884</v>
      </c>
      <c r="D901" s="50" t="s">
        <v>1885</v>
      </c>
    </row>
    <row r="902" spans="3:4" x14ac:dyDescent="0.25">
      <c r="C902" s="50" t="s">
        <v>1886</v>
      </c>
      <c r="D902" s="50" t="s">
        <v>1887</v>
      </c>
    </row>
    <row r="903" spans="3:4" x14ac:dyDescent="0.25">
      <c r="C903" s="50" t="s">
        <v>1888</v>
      </c>
      <c r="D903" s="50" t="s">
        <v>1889</v>
      </c>
    </row>
    <row r="904" spans="3:4" x14ac:dyDescent="0.25">
      <c r="C904" s="50" t="s">
        <v>1890</v>
      </c>
      <c r="D904" s="50" t="s">
        <v>1891</v>
      </c>
    </row>
    <row r="905" spans="3:4" x14ac:dyDescent="0.25">
      <c r="C905" s="50" t="s">
        <v>1892</v>
      </c>
      <c r="D905" s="50" t="s">
        <v>1893</v>
      </c>
    </row>
    <row r="906" spans="3:4" x14ac:dyDescent="0.25">
      <c r="C906" s="50" t="s">
        <v>1894</v>
      </c>
      <c r="D906" s="50" t="s">
        <v>1895</v>
      </c>
    </row>
    <row r="907" spans="3:4" x14ac:dyDescent="0.25">
      <c r="C907" s="50" t="s">
        <v>1896</v>
      </c>
      <c r="D907" s="50" t="s">
        <v>1897</v>
      </c>
    </row>
    <row r="908" spans="3:4" x14ac:dyDescent="0.25">
      <c r="C908" s="50" t="s">
        <v>1898</v>
      </c>
      <c r="D908" s="50" t="s">
        <v>1899</v>
      </c>
    </row>
    <row r="909" spans="3:4" x14ac:dyDescent="0.25">
      <c r="C909" s="50" t="s">
        <v>1900</v>
      </c>
      <c r="D909" s="50" t="s">
        <v>1901</v>
      </c>
    </row>
    <row r="910" spans="3:4" x14ac:dyDescent="0.25">
      <c r="C910" s="50" t="s">
        <v>1902</v>
      </c>
      <c r="D910" s="50" t="s">
        <v>1903</v>
      </c>
    </row>
    <row r="911" spans="3:4" x14ac:dyDescent="0.25">
      <c r="C911" s="50" t="s">
        <v>1904</v>
      </c>
      <c r="D911" s="50" t="s">
        <v>1905</v>
      </c>
    </row>
    <row r="912" spans="3:4" x14ac:dyDescent="0.25">
      <c r="C912" s="50" t="s">
        <v>1906</v>
      </c>
      <c r="D912" s="50" t="s">
        <v>1907</v>
      </c>
    </row>
    <row r="913" spans="3:4" x14ac:dyDescent="0.25">
      <c r="C913" s="50" t="s">
        <v>1908</v>
      </c>
      <c r="D913" s="50" t="s">
        <v>1909</v>
      </c>
    </row>
    <row r="914" spans="3:4" x14ac:dyDescent="0.25">
      <c r="C914" s="50" t="s">
        <v>1910</v>
      </c>
      <c r="D914" s="50" t="s">
        <v>1911</v>
      </c>
    </row>
    <row r="915" spans="3:4" x14ac:dyDescent="0.25">
      <c r="C915" s="50" t="s">
        <v>1912</v>
      </c>
      <c r="D915" s="50" t="s">
        <v>1913</v>
      </c>
    </row>
    <row r="916" spans="3:4" x14ac:dyDescent="0.25">
      <c r="C916" s="50" t="s">
        <v>1914</v>
      </c>
      <c r="D916" s="50" t="s">
        <v>1915</v>
      </c>
    </row>
    <row r="917" spans="3:4" x14ac:dyDescent="0.25">
      <c r="C917" s="50" t="s">
        <v>1916</v>
      </c>
      <c r="D917" s="50" t="s">
        <v>1917</v>
      </c>
    </row>
    <row r="918" spans="3:4" x14ac:dyDescent="0.25">
      <c r="C918" s="50" t="s">
        <v>1918</v>
      </c>
      <c r="D918" s="50" t="s">
        <v>1919</v>
      </c>
    </row>
    <row r="919" spans="3:4" x14ac:dyDescent="0.25">
      <c r="C919" s="50" t="s">
        <v>1920</v>
      </c>
      <c r="D919" s="50" t="s">
        <v>1921</v>
      </c>
    </row>
    <row r="920" spans="3:4" x14ac:dyDescent="0.25">
      <c r="C920" s="50" t="s">
        <v>1922</v>
      </c>
      <c r="D920" s="50" t="s">
        <v>1923</v>
      </c>
    </row>
    <row r="921" spans="3:4" x14ac:dyDescent="0.25">
      <c r="C921" s="50" t="s">
        <v>1924</v>
      </c>
      <c r="D921" s="50" t="s">
        <v>1925</v>
      </c>
    </row>
    <row r="922" spans="3:4" x14ac:dyDescent="0.25">
      <c r="C922" s="50" t="s">
        <v>1926</v>
      </c>
      <c r="D922" s="50" t="s">
        <v>1927</v>
      </c>
    </row>
    <row r="923" spans="3:4" x14ac:dyDescent="0.25">
      <c r="C923" s="50" t="s">
        <v>1928</v>
      </c>
      <c r="D923" s="50" t="s">
        <v>1929</v>
      </c>
    </row>
    <row r="924" spans="3:4" x14ac:dyDescent="0.25">
      <c r="C924" s="50" t="s">
        <v>1930</v>
      </c>
      <c r="D924" s="50" t="s">
        <v>1931</v>
      </c>
    </row>
    <row r="925" spans="3:4" x14ac:dyDescent="0.25">
      <c r="C925" s="50" t="s">
        <v>1932</v>
      </c>
      <c r="D925" s="50" t="s">
        <v>1933</v>
      </c>
    </row>
    <row r="926" spans="3:4" x14ac:dyDescent="0.25">
      <c r="C926" s="50" t="s">
        <v>1934</v>
      </c>
      <c r="D926" s="50" t="s">
        <v>1935</v>
      </c>
    </row>
    <row r="927" spans="3:4" x14ac:dyDescent="0.25">
      <c r="C927" s="50" t="s">
        <v>1936</v>
      </c>
      <c r="D927" s="50" t="s">
        <v>1937</v>
      </c>
    </row>
    <row r="928" spans="3:4" x14ac:dyDescent="0.25">
      <c r="C928" s="50" t="s">
        <v>1938</v>
      </c>
      <c r="D928" s="50" t="s">
        <v>1939</v>
      </c>
    </row>
    <row r="929" spans="3:4" x14ac:dyDescent="0.25">
      <c r="C929" s="50" t="s">
        <v>1940</v>
      </c>
      <c r="D929" s="50" t="s">
        <v>1941</v>
      </c>
    </row>
    <row r="930" spans="3:4" x14ac:dyDescent="0.25">
      <c r="C930" s="50" t="s">
        <v>1942</v>
      </c>
      <c r="D930" s="50" t="s">
        <v>1943</v>
      </c>
    </row>
    <row r="931" spans="3:4" x14ac:dyDescent="0.25">
      <c r="C931" s="50" t="s">
        <v>1944</v>
      </c>
      <c r="D931" s="50" t="s">
        <v>1945</v>
      </c>
    </row>
    <row r="932" spans="3:4" x14ac:dyDescent="0.25">
      <c r="C932" s="50" t="s">
        <v>1946</v>
      </c>
      <c r="D932" s="50" t="s">
        <v>1947</v>
      </c>
    </row>
    <row r="933" spans="3:4" x14ac:dyDescent="0.25">
      <c r="C933" s="50" t="s">
        <v>1948</v>
      </c>
      <c r="D933" s="50" t="s">
        <v>1949</v>
      </c>
    </row>
    <row r="934" spans="3:4" x14ac:dyDescent="0.25">
      <c r="C934" s="50" t="s">
        <v>1950</v>
      </c>
      <c r="D934" s="50" t="s">
        <v>1951</v>
      </c>
    </row>
    <row r="935" spans="3:4" x14ac:dyDescent="0.25">
      <c r="C935" s="50" t="s">
        <v>1952</v>
      </c>
      <c r="D935" s="50" t="s">
        <v>1953</v>
      </c>
    </row>
    <row r="936" spans="3:4" x14ac:dyDescent="0.25">
      <c r="C936" s="50" t="s">
        <v>1954</v>
      </c>
      <c r="D936" s="50" t="s">
        <v>1955</v>
      </c>
    </row>
    <row r="937" spans="3:4" x14ac:dyDescent="0.25">
      <c r="C937" s="50" t="s">
        <v>1956</v>
      </c>
      <c r="D937" s="50" t="s">
        <v>1957</v>
      </c>
    </row>
    <row r="938" spans="3:4" x14ac:dyDescent="0.25">
      <c r="C938" s="50" t="s">
        <v>1958</v>
      </c>
      <c r="D938" s="50" t="s">
        <v>1959</v>
      </c>
    </row>
    <row r="939" spans="3:4" x14ac:dyDescent="0.25">
      <c r="C939" s="50" t="s">
        <v>1960</v>
      </c>
      <c r="D939" s="50" t="s">
        <v>1382</v>
      </c>
    </row>
    <row r="940" spans="3:4" x14ac:dyDescent="0.25">
      <c r="C940" s="50" t="s">
        <v>1961</v>
      </c>
      <c r="D940" s="50" t="s">
        <v>1962</v>
      </c>
    </row>
    <row r="941" spans="3:4" x14ac:dyDescent="0.25">
      <c r="C941" s="50" t="s">
        <v>1963</v>
      </c>
      <c r="D941" s="50" t="s">
        <v>1964</v>
      </c>
    </row>
    <row r="942" spans="3:4" x14ac:dyDescent="0.25">
      <c r="C942" s="50" t="s">
        <v>1965</v>
      </c>
      <c r="D942" s="50" t="s">
        <v>1404</v>
      </c>
    </row>
    <row r="943" spans="3:4" x14ac:dyDescent="0.25">
      <c r="C943" s="50" t="s">
        <v>1966</v>
      </c>
      <c r="D943" s="50" t="s">
        <v>1967</v>
      </c>
    </row>
    <row r="944" spans="3:4" x14ac:dyDescent="0.25">
      <c r="C944" s="50" t="s">
        <v>1968</v>
      </c>
      <c r="D944" s="50" t="s">
        <v>1969</v>
      </c>
    </row>
    <row r="945" spans="3:4" x14ac:dyDescent="0.25">
      <c r="C945" s="50" t="s">
        <v>1970</v>
      </c>
      <c r="D945" s="50" t="s">
        <v>1971</v>
      </c>
    </row>
    <row r="946" spans="3:4" x14ac:dyDescent="0.25">
      <c r="C946" s="50" t="s">
        <v>1972</v>
      </c>
      <c r="D946" s="50" t="s">
        <v>1973</v>
      </c>
    </row>
    <row r="947" spans="3:4" x14ac:dyDescent="0.25">
      <c r="C947" s="50" t="s">
        <v>1974</v>
      </c>
      <c r="D947" s="50" t="s">
        <v>1975</v>
      </c>
    </row>
    <row r="948" spans="3:4" x14ac:dyDescent="0.25">
      <c r="C948" s="50" t="s">
        <v>1976</v>
      </c>
      <c r="D948" s="50" t="s">
        <v>1977</v>
      </c>
    </row>
    <row r="949" spans="3:4" x14ac:dyDescent="0.25">
      <c r="C949" s="50" t="s">
        <v>1978</v>
      </c>
      <c r="D949" s="50" t="s">
        <v>1979</v>
      </c>
    </row>
    <row r="950" spans="3:4" x14ac:dyDescent="0.25">
      <c r="C950" s="50" t="s">
        <v>1980</v>
      </c>
      <c r="D950" s="50" t="s">
        <v>665</v>
      </c>
    </row>
    <row r="951" spans="3:4" x14ac:dyDescent="0.25">
      <c r="C951" s="50" t="s">
        <v>1981</v>
      </c>
      <c r="D951" s="50" t="s">
        <v>1982</v>
      </c>
    </row>
    <row r="952" spans="3:4" x14ac:dyDescent="0.25">
      <c r="C952" s="50" t="s">
        <v>1983</v>
      </c>
      <c r="D952" s="50" t="s">
        <v>1984</v>
      </c>
    </row>
    <row r="953" spans="3:4" x14ac:dyDescent="0.25">
      <c r="C953" s="50" t="s">
        <v>1985</v>
      </c>
      <c r="D953" s="50" t="s">
        <v>1986</v>
      </c>
    </row>
    <row r="954" spans="3:4" x14ac:dyDescent="0.25">
      <c r="C954" s="50" t="s">
        <v>1987</v>
      </c>
      <c r="D954" s="50" t="s">
        <v>1988</v>
      </c>
    </row>
    <row r="955" spans="3:4" x14ac:dyDescent="0.25">
      <c r="C955" s="50" t="s">
        <v>1989</v>
      </c>
      <c r="D955" s="50" t="s">
        <v>1990</v>
      </c>
    </row>
    <row r="956" spans="3:4" x14ac:dyDescent="0.25">
      <c r="C956" s="50" t="s">
        <v>1991</v>
      </c>
      <c r="D956" s="50" t="s">
        <v>1992</v>
      </c>
    </row>
    <row r="957" spans="3:4" x14ac:dyDescent="0.25">
      <c r="C957" s="50" t="s">
        <v>1993</v>
      </c>
      <c r="D957" s="50" t="s">
        <v>1994</v>
      </c>
    </row>
    <row r="958" spans="3:4" x14ac:dyDescent="0.25">
      <c r="C958" s="50" t="s">
        <v>1995</v>
      </c>
      <c r="D958" s="50" t="s">
        <v>1996</v>
      </c>
    </row>
    <row r="959" spans="3:4" x14ac:dyDescent="0.25">
      <c r="C959" s="50" t="s">
        <v>1997</v>
      </c>
      <c r="D959" s="50" t="s">
        <v>1998</v>
      </c>
    </row>
    <row r="960" spans="3:4" x14ac:dyDescent="0.25">
      <c r="C960" s="50" t="s">
        <v>1999</v>
      </c>
      <c r="D960" s="50" t="s">
        <v>2000</v>
      </c>
    </row>
    <row r="961" spans="3:4" x14ac:dyDescent="0.25">
      <c r="C961" s="50" t="s">
        <v>2001</v>
      </c>
      <c r="D961" s="50" t="s">
        <v>2002</v>
      </c>
    </row>
    <row r="962" spans="3:4" x14ac:dyDescent="0.25">
      <c r="C962" s="50" t="s">
        <v>2003</v>
      </c>
      <c r="D962" s="50" t="s">
        <v>2004</v>
      </c>
    </row>
    <row r="963" spans="3:4" x14ac:dyDescent="0.25">
      <c r="C963" s="50" t="s">
        <v>2005</v>
      </c>
      <c r="D963" s="50" t="s">
        <v>1056</v>
      </c>
    </row>
    <row r="964" spans="3:4" x14ac:dyDescent="0.25">
      <c r="C964" s="50" t="s">
        <v>2006</v>
      </c>
      <c r="D964" s="50" t="s">
        <v>2007</v>
      </c>
    </row>
    <row r="965" spans="3:4" x14ac:dyDescent="0.25">
      <c r="C965" s="50" t="s">
        <v>2008</v>
      </c>
      <c r="D965" s="50" t="s">
        <v>2009</v>
      </c>
    </row>
    <row r="966" spans="3:4" x14ac:dyDescent="0.25">
      <c r="C966" s="50" t="s">
        <v>2010</v>
      </c>
      <c r="D966" s="50" t="s">
        <v>2011</v>
      </c>
    </row>
    <row r="967" spans="3:4" x14ac:dyDescent="0.25">
      <c r="C967" s="50" t="s">
        <v>2012</v>
      </c>
      <c r="D967" s="50" t="s">
        <v>2013</v>
      </c>
    </row>
    <row r="968" spans="3:4" x14ac:dyDescent="0.25">
      <c r="C968" s="50" t="s">
        <v>2014</v>
      </c>
      <c r="D968" s="50" t="s">
        <v>1668</v>
      </c>
    </row>
    <row r="969" spans="3:4" x14ac:dyDescent="0.25">
      <c r="C969" s="50" t="s">
        <v>2015</v>
      </c>
      <c r="D969" s="50" t="s">
        <v>2016</v>
      </c>
    </row>
    <row r="970" spans="3:4" x14ac:dyDescent="0.25">
      <c r="C970" s="50" t="s">
        <v>2017</v>
      </c>
      <c r="D970" s="50" t="s">
        <v>2018</v>
      </c>
    </row>
    <row r="971" spans="3:4" x14ac:dyDescent="0.25">
      <c r="C971" s="50" t="s">
        <v>2019</v>
      </c>
      <c r="D971" s="50" t="s">
        <v>2020</v>
      </c>
    </row>
    <row r="972" spans="3:4" x14ac:dyDescent="0.25">
      <c r="C972" s="50" t="s">
        <v>2021</v>
      </c>
      <c r="D972" s="50" t="s">
        <v>2022</v>
      </c>
    </row>
    <row r="973" spans="3:4" x14ac:dyDescent="0.25">
      <c r="C973" s="50" t="s">
        <v>2023</v>
      </c>
      <c r="D973" s="50" t="s">
        <v>2024</v>
      </c>
    </row>
    <row r="974" spans="3:4" x14ac:dyDescent="0.25">
      <c r="C974" s="50" t="s">
        <v>2025</v>
      </c>
      <c r="D974" s="50" t="s">
        <v>1685</v>
      </c>
    </row>
    <row r="975" spans="3:4" x14ac:dyDescent="0.25">
      <c r="C975" s="50" t="s">
        <v>2026</v>
      </c>
      <c r="D975" s="50" t="s">
        <v>2027</v>
      </c>
    </row>
    <row r="976" spans="3:4" x14ac:dyDescent="0.25">
      <c r="C976" s="50" t="s">
        <v>2028</v>
      </c>
      <c r="D976" s="50" t="s">
        <v>2029</v>
      </c>
    </row>
    <row r="977" spans="3:4" x14ac:dyDescent="0.25">
      <c r="C977" s="50" t="s">
        <v>2030</v>
      </c>
      <c r="D977" s="50" t="s">
        <v>2031</v>
      </c>
    </row>
    <row r="978" spans="3:4" x14ac:dyDescent="0.25">
      <c r="C978" s="50" t="s">
        <v>2032</v>
      </c>
      <c r="D978" s="50" t="s">
        <v>2033</v>
      </c>
    </row>
    <row r="979" spans="3:4" x14ac:dyDescent="0.25">
      <c r="C979" s="50" t="s">
        <v>2034</v>
      </c>
      <c r="D979" s="50" t="s">
        <v>2035</v>
      </c>
    </row>
    <row r="980" spans="3:4" x14ac:dyDescent="0.25">
      <c r="C980" s="50" t="s">
        <v>2036</v>
      </c>
      <c r="D980" s="50" t="s">
        <v>2037</v>
      </c>
    </row>
    <row r="981" spans="3:4" x14ac:dyDescent="0.25">
      <c r="C981" s="50" t="s">
        <v>2038</v>
      </c>
      <c r="D981" s="50" t="s">
        <v>2039</v>
      </c>
    </row>
    <row r="982" spans="3:4" x14ac:dyDescent="0.25">
      <c r="C982" s="50" t="s">
        <v>2040</v>
      </c>
      <c r="D982" s="50" t="s">
        <v>2041</v>
      </c>
    </row>
    <row r="983" spans="3:4" x14ac:dyDescent="0.25">
      <c r="C983" s="50" t="s">
        <v>2042</v>
      </c>
      <c r="D983" s="50" t="s">
        <v>2043</v>
      </c>
    </row>
    <row r="984" spans="3:4" x14ac:dyDescent="0.25">
      <c r="C984" s="50" t="s">
        <v>2044</v>
      </c>
      <c r="D984" s="50" t="s">
        <v>2045</v>
      </c>
    </row>
    <row r="985" spans="3:4" x14ac:dyDescent="0.25">
      <c r="C985" s="50" t="s">
        <v>2046</v>
      </c>
      <c r="D985" s="50" t="s">
        <v>2047</v>
      </c>
    </row>
    <row r="986" spans="3:4" x14ac:dyDescent="0.25">
      <c r="C986" s="50" t="s">
        <v>2048</v>
      </c>
      <c r="D986" s="50" t="s">
        <v>2049</v>
      </c>
    </row>
    <row r="987" spans="3:4" x14ac:dyDescent="0.25">
      <c r="C987" s="50" t="s">
        <v>2050</v>
      </c>
      <c r="D987" s="50" t="s">
        <v>2051</v>
      </c>
    </row>
    <row r="988" spans="3:4" x14ac:dyDescent="0.25">
      <c r="C988" s="50" t="s">
        <v>2052</v>
      </c>
      <c r="D988" s="50" t="s">
        <v>2053</v>
      </c>
    </row>
    <row r="989" spans="3:4" x14ac:dyDescent="0.25">
      <c r="C989" s="50" t="s">
        <v>2054</v>
      </c>
      <c r="D989" s="50" t="s">
        <v>2055</v>
      </c>
    </row>
    <row r="990" spans="3:4" x14ac:dyDescent="0.25">
      <c r="C990" s="50" t="s">
        <v>2056</v>
      </c>
      <c r="D990" s="50" t="s">
        <v>2057</v>
      </c>
    </row>
    <row r="991" spans="3:4" x14ac:dyDescent="0.25">
      <c r="C991" s="50" t="s">
        <v>2058</v>
      </c>
      <c r="D991" s="50" t="s">
        <v>2059</v>
      </c>
    </row>
    <row r="992" spans="3:4" x14ac:dyDescent="0.25">
      <c r="C992" s="50" t="s">
        <v>2060</v>
      </c>
      <c r="D992" s="50" t="s">
        <v>2061</v>
      </c>
    </row>
    <row r="993" spans="3:4" x14ac:dyDescent="0.25">
      <c r="C993" s="50" t="s">
        <v>2062</v>
      </c>
      <c r="D993" s="50" t="s">
        <v>2063</v>
      </c>
    </row>
    <row r="994" spans="3:4" x14ac:dyDescent="0.25">
      <c r="C994" s="50" t="s">
        <v>2064</v>
      </c>
      <c r="D994" s="50" t="s">
        <v>2065</v>
      </c>
    </row>
    <row r="995" spans="3:4" x14ac:dyDescent="0.25">
      <c r="C995" s="50" t="s">
        <v>2066</v>
      </c>
      <c r="D995" s="50" t="s">
        <v>2067</v>
      </c>
    </row>
    <row r="996" spans="3:4" x14ac:dyDescent="0.25">
      <c r="C996" s="50" t="s">
        <v>2068</v>
      </c>
      <c r="D996" s="50" t="s">
        <v>2069</v>
      </c>
    </row>
    <row r="997" spans="3:4" x14ac:dyDescent="0.25">
      <c r="C997" s="50" t="s">
        <v>2070</v>
      </c>
      <c r="D997" s="50" t="s">
        <v>2071</v>
      </c>
    </row>
    <row r="998" spans="3:4" x14ac:dyDescent="0.25">
      <c r="C998" s="50" t="s">
        <v>2072</v>
      </c>
      <c r="D998" s="50" t="s">
        <v>2073</v>
      </c>
    </row>
    <row r="999" spans="3:4" x14ac:dyDescent="0.25">
      <c r="C999" s="50" t="s">
        <v>2074</v>
      </c>
      <c r="D999" s="50" t="s">
        <v>2075</v>
      </c>
    </row>
    <row r="1000" spans="3:4" x14ac:dyDescent="0.25">
      <c r="C1000" s="50" t="s">
        <v>2076</v>
      </c>
      <c r="D1000" s="50" t="s">
        <v>2077</v>
      </c>
    </row>
    <row r="1001" spans="3:4" x14ac:dyDescent="0.25">
      <c r="C1001" s="50" t="s">
        <v>2078</v>
      </c>
      <c r="D1001" s="50" t="s">
        <v>2079</v>
      </c>
    </row>
    <row r="1002" spans="3:4" x14ac:dyDescent="0.25">
      <c r="C1002" s="50" t="s">
        <v>2080</v>
      </c>
      <c r="D1002" s="50" t="s">
        <v>2081</v>
      </c>
    </row>
    <row r="1003" spans="3:4" x14ac:dyDescent="0.25">
      <c r="C1003" s="50" t="s">
        <v>2082</v>
      </c>
      <c r="D1003" s="50" t="s">
        <v>2083</v>
      </c>
    </row>
    <row r="1004" spans="3:4" x14ac:dyDescent="0.25">
      <c r="C1004" s="50" t="s">
        <v>2084</v>
      </c>
      <c r="D1004" s="50" t="s">
        <v>2085</v>
      </c>
    </row>
    <row r="1005" spans="3:4" x14ac:dyDescent="0.25">
      <c r="C1005" s="50" t="s">
        <v>2086</v>
      </c>
      <c r="D1005" s="50" t="s">
        <v>2087</v>
      </c>
    </row>
    <row r="1006" spans="3:4" x14ac:dyDescent="0.25">
      <c r="C1006" s="50" t="s">
        <v>2088</v>
      </c>
      <c r="D1006" s="50" t="s">
        <v>2089</v>
      </c>
    </row>
    <row r="1007" spans="3:4" x14ac:dyDescent="0.25">
      <c r="C1007" s="50" t="s">
        <v>2090</v>
      </c>
      <c r="D1007" s="50" t="s">
        <v>2091</v>
      </c>
    </row>
    <row r="1008" spans="3:4" x14ac:dyDescent="0.25">
      <c r="C1008" s="50" t="s">
        <v>2092</v>
      </c>
      <c r="D1008" s="50" t="s">
        <v>2093</v>
      </c>
    </row>
    <row r="1009" spans="3:4" x14ac:dyDescent="0.25">
      <c r="C1009" s="50" t="s">
        <v>2094</v>
      </c>
      <c r="D1009" s="50" t="s">
        <v>2095</v>
      </c>
    </row>
    <row r="1010" spans="3:4" x14ac:dyDescent="0.25">
      <c r="C1010" s="50" t="s">
        <v>2096</v>
      </c>
      <c r="D1010" s="50" t="s">
        <v>2097</v>
      </c>
    </row>
    <row r="1011" spans="3:4" x14ac:dyDescent="0.25">
      <c r="C1011" s="50" t="s">
        <v>2098</v>
      </c>
      <c r="D1011" s="50" t="s">
        <v>2099</v>
      </c>
    </row>
    <row r="1012" spans="3:4" x14ac:dyDescent="0.25">
      <c r="C1012" s="50" t="s">
        <v>2100</v>
      </c>
      <c r="D1012" s="50" t="s">
        <v>2101</v>
      </c>
    </row>
    <row r="1013" spans="3:4" x14ac:dyDescent="0.25">
      <c r="C1013" s="50" t="s">
        <v>2102</v>
      </c>
      <c r="D1013" s="50" t="s">
        <v>2103</v>
      </c>
    </row>
    <row r="1014" spans="3:4" x14ac:dyDescent="0.25">
      <c r="C1014" s="50" t="s">
        <v>2104</v>
      </c>
      <c r="D1014" s="50" t="s">
        <v>2105</v>
      </c>
    </row>
    <row r="1015" spans="3:4" x14ac:dyDescent="0.25">
      <c r="C1015" s="50" t="s">
        <v>2106</v>
      </c>
      <c r="D1015" s="50" t="s">
        <v>2107</v>
      </c>
    </row>
    <row r="1016" spans="3:4" x14ac:dyDescent="0.25">
      <c r="C1016" s="50" t="s">
        <v>2108</v>
      </c>
      <c r="D1016" s="50" t="s">
        <v>2109</v>
      </c>
    </row>
    <row r="1017" spans="3:4" x14ac:dyDescent="0.25">
      <c r="C1017" s="50" t="s">
        <v>2110</v>
      </c>
      <c r="D1017" s="50" t="s">
        <v>2111</v>
      </c>
    </row>
    <row r="1018" spans="3:4" x14ac:dyDescent="0.25">
      <c r="C1018" s="50" t="s">
        <v>2112</v>
      </c>
      <c r="D1018" s="50" t="s">
        <v>2113</v>
      </c>
    </row>
    <row r="1019" spans="3:4" x14ac:dyDescent="0.25">
      <c r="C1019" s="50" t="s">
        <v>2114</v>
      </c>
      <c r="D1019" s="50" t="s">
        <v>2115</v>
      </c>
    </row>
    <row r="1020" spans="3:4" x14ac:dyDescent="0.25">
      <c r="C1020" s="50" t="s">
        <v>2116</v>
      </c>
      <c r="D1020" s="50" t="s">
        <v>2117</v>
      </c>
    </row>
    <row r="1021" spans="3:4" x14ac:dyDescent="0.25">
      <c r="C1021" s="50" t="s">
        <v>2118</v>
      </c>
      <c r="D1021" s="50" t="s">
        <v>2119</v>
      </c>
    </row>
    <row r="1022" spans="3:4" x14ac:dyDescent="0.25">
      <c r="C1022" s="50" t="s">
        <v>2120</v>
      </c>
      <c r="D1022" s="50" t="s">
        <v>2121</v>
      </c>
    </row>
    <row r="1023" spans="3:4" x14ac:dyDescent="0.25">
      <c r="C1023" s="50" t="s">
        <v>2122</v>
      </c>
      <c r="D1023" s="50" t="s">
        <v>2123</v>
      </c>
    </row>
    <row r="1024" spans="3:4" x14ac:dyDescent="0.25">
      <c r="C1024" s="50" t="s">
        <v>2124</v>
      </c>
      <c r="D1024" s="50" t="s">
        <v>2125</v>
      </c>
    </row>
    <row r="1025" spans="3:4" x14ac:dyDescent="0.25">
      <c r="C1025" s="50" t="s">
        <v>2126</v>
      </c>
      <c r="D1025" s="50" t="s">
        <v>2127</v>
      </c>
    </row>
    <row r="1026" spans="3:4" x14ac:dyDescent="0.25">
      <c r="C1026" s="50" t="s">
        <v>2128</v>
      </c>
      <c r="D1026" s="50" t="s">
        <v>2129</v>
      </c>
    </row>
    <row r="1027" spans="3:4" x14ac:dyDescent="0.25">
      <c r="C1027" s="50" t="s">
        <v>2130</v>
      </c>
      <c r="D1027" s="50" t="s">
        <v>2131</v>
      </c>
    </row>
    <row r="1028" spans="3:4" x14ac:dyDescent="0.25">
      <c r="C1028" s="50" t="s">
        <v>2132</v>
      </c>
      <c r="D1028" s="50" t="s">
        <v>2133</v>
      </c>
    </row>
    <row r="1029" spans="3:4" x14ac:dyDescent="0.25">
      <c r="C1029" s="50" t="s">
        <v>2134</v>
      </c>
      <c r="D1029" s="50" t="s">
        <v>2135</v>
      </c>
    </row>
    <row r="1030" spans="3:4" x14ac:dyDescent="0.25">
      <c r="C1030" s="50" t="s">
        <v>2136</v>
      </c>
      <c r="D1030" s="50" t="s">
        <v>2137</v>
      </c>
    </row>
    <row r="1031" spans="3:4" x14ac:dyDescent="0.25">
      <c r="C1031" s="50" t="s">
        <v>2138</v>
      </c>
      <c r="D1031" s="50" t="s">
        <v>2139</v>
      </c>
    </row>
    <row r="1032" spans="3:4" x14ac:dyDescent="0.25">
      <c r="C1032" s="50" t="s">
        <v>2140</v>
      </c>
      <c r="D1032" s="50" t="s">
        <v>2141</v>
      </c>
    </row>
    <row r="1033" spans="3:4" x14ac:dyDescent="0.25">
      <c r="C1033" s="50" t="s">
        <v>2142</v>
      </c>
      <c r="D1033" s="50" t="s">
        <v>2143</v>
      </c>
    </row>
    <row r="1034" spans="3:4" x14ac:dyDescent="0.25">
      <c r="C1034" s="50" t="s">
        <v>2144</v>
      </c>
      <c r="D1034" s="50" t="s">
        <v>2145</v>
      </c>
    </row>
    <row r="1035" spans="3:4" x14ac:dyDescent="0.25">
      <c r="C1035" s="50" t="s">
        <v>2146</v>
      </c>
      <c r="D1035" s="50" t="s">
        <v>2147</v>
      </c>
    </row>
    <row r="1036" spans="3:4" x14ac:dyDescent="0.25">
      <c r="C1036" s="50" t="s">
        <v>2148</v>
      </c>
      <c r="D1036" s="50" t="s">
        <v>2149</v>
      </c>
    </row>
    <row r="1037" spans="3:4" x14ac:dyDescent="0.25">
      <c r="C1037" s="50" t="s">
        <v>2150</v>
      </c>
      <c r="D1037" s="50" t="s">
        <v>2151</v>
      </c>
    </row>
    <row r="1038" spans="3:4" x14ac:dyDescent="0.25">
      <c r="C1038" s="50" t="s">
        <v>2152</v>
      </c>
      <c r="D1038" s="50" t="s">
        <v>2153</v>
      </c>
    </row>
    <row r="1039" spans="3:4" x14ac:dyDescent="0.25">
      <c r="C1039" s="50" t="s">
        <v>2154</v>
      </c>
      <c r="D1039" s="50" t="s">
        <v>2155</v>
      </c>
    </row>
    <row r="1040" spans="3:4" x14ac:dyDescent="0.25">
      <c r="C1040" s="50" t="s">
        <v>2156</v>
      </c>
      <c r="D1040" s="50" t="s">
        <v>2157</v>
      </c>
    </row>
    <row r="1041" spans="3:4" x14ac:dyDescent="0.25">
      <c r="C1041" s="50" t="s">
        <v>2158</v>
      </c>
      <c r="D1041" s="50" t="s">
        <v>2159</v>
      </c>
    </row>
    <row r="1042" spans="3:4" x14ac:dyDescent="0.25">
      <c r="C1042" s="50" t="s">
        <v>2160</v>
      </c>
      <c r="D1042" s="50" t="s">
        <v>2161</v>
      </c>
    </row>
    <row r="1043" spans="3:4" x14ac:dyDescent="0.25">
      <c r="C1043" s="50" t="s">
        <v>2162</v>
      </c>
      <c r="D1043" s="50" t="s">
        <v>2163</v>
      </c>
    </row>
    <row r="1044" spans="3:4" x14ac:dyDescent="0.25">
      <c r="C1044" s="50" t="s">
        <v>2164</v>
      </c>
      <c r="D1044" s="50" t="s">
        <v>2165</v>
      </c>
    </row>
    <row r="1045" spans="3:4" x14ac:dyDescent="0.25">
      <c r="C1045" s="50" t="s">
        <v>2166</v>
      </c>
      <c r="D1045" s="50" t="s">
        <v>2167</v>
      </c>
    </row>
    <row r="1046" spans="3:4" x14ac:dyDescent="0.25">
      <c r="C1046" s="50" t="s">
        <v>2168</v>
      </c>
      <c r="D1046" s="50" t="s">
        <v>2169</v>
      </c>
    </row>
    <row r="1047" spans="3:4" x14ac:dyDescent="0.25">
      <c r="C1047" s="50" t="s">
        <v>2170</v>
      </c>
      <c r="D1047" s="50" t="s">
        <v>2171</v>
      </c>
    </row>
    <row r="1048" spans="3:4" x14ac:dyDescent="0.25">
      <c r="C1048" s="50" t="s">
        <v>2172</v>
      </c>
      <c r="D1048" s="50" t="s">
        <v>2173</v>
      </c>
    </row>
    <row r="1049" spans="3:4" x14ac:dyDescent="0.25">
      <c r="C1049" s="50" t="s">
        <v>2174</v>
      </c>
      <c r="D1049" s="50" t="s">
        <v>2175</v>
      </c>
    </row>
    <row r="1050" spans="3:4" x14ac:dyDescent="0.25">
      <c r="C1050" s="50" t="s">
        <v>2176</v>
      </c>
      <c r="D1050" s="50" t="s">
        <v>2177</v>
      </c>
    </row>
    <row r="1051" spans="3:4" x14ac:dyDescent="0.25">
      <c r="C1051" s="50" t="s">
        <v>2178</v>
      </c>
      <c r="D1051" s="50" t="s">
        <v>2179</v>
      </c>
    </row>
    <row r="1052" spans="3:4" x14ac:dyDescent="0.25">
      <c r="C1052" s="50" t="s">
        <v>2180</v>
      </c>
      <c r="D1052" s="50" t="s">
        <v>2181</v>
      </c>
    </row>
    <row r="1053" spans="3:4" x14ac:dyDescent="0.25">
      <c r="C1053" s="50" t="s">
        <v>2182</v>
      </c>
      <c r="D1053" s="50" t="s">
        <v>2183</v>
      </c>
    </row>
    <row r="1054" spans="3:4" x14ac:dyDescent="0.25">
      <c r="C1054" s="50" t="s">
        <v>2184</v>
      </c>
      <c r="D1054" s="50" t="s">
        <v>2185</v>
      </c>
    </row>
    <row r="1055" spans="3:4" x14ac:dyDescent="0.25">
      <c r="C1055" s="50" t="s">
        <v>2186</v>
      </c>
      <c r="D1055" s="50" t="s">
        <v>2187</v>
      </c>
    </row>
    <row r="1056" spans="3:4" x14ac:dyDescent="0.25">
      <c r="C1056" s="50" t="s">
        <v>2188</v>
      </c>
      <c r="D1056" s="50" t="s">
        <v>2189</v>
      </c>
    </row>
    <row r="1057" spans="3:4" x14ac:dyDescent="0.25">
      <c r="C1057" s="50" t="s">
        <v>2190</v>
      </c>
      <c r="D1057" s="50" t="s">
        <v>2191</v>
      </c>
    </row>
    <row r="1058" spans="3:4" x14ac:dyDescent="0.25">
      <c r="C1058" s="50" t="s">
        <v>2192</v>
      </c>
      <c r="D1058" s="50" t="s">
        <v>2193</v>
      </c>
    </row>
    <row r="1059" spans="3:4" x14ac:dyDescent="0.25">
      <c r="C1059" s="50" t="s">
        <v>2194</v>
      </c>
      <c r="D1059" s="50" t="s">
        <v>2195</v>
      </c>
    </row>
    <row r="1060" spans="3:4" x14ac:dyDescent="0.25">
      <c r="C1060" s="50" t="s">
        <v>2196</v>
      </c>
      <c r="D1060" s="50" t="s">
        <v>2197</v>
      </c>
    </row>
    <row r="1061" spans="3:4" x14ac:dyDescent="0.25">
      <c r="C1061" s="50" t="s">
        <v>2198</v>
      </c>
      <c r="D1061" s="50" t="s">
        <v>2199</v>
      </c>
    </row>
    <row r="1062" spans="3:4" x14ac:dyDescent="0.25">
      <c r="C1062" s="50" t="s">
        <v>2200</v>
      </c>
      <c r="D1062" s="50" t="s">
        <v>2201</v>
      </c>
    </row>
    <row r="1063" spans="3:4" x14ac:dyDescent="0.25">
      <c r="C1063" s="50" t="s">
        <v>2202</v>
      </c>
      <c r="D1063" s="50" t="s">
        <v>2203</v>
      </c>
    </row>
    <row r="1064" spans="3:4" x14ac:dyDescent="0.25">
      <c r="C1064" s="50" t="s">
        <v>2204</v>
      </c>
      <c r="D1064" s="50" t="s">
        <v>2205</v>
      </c>
    </row>
    <row r="1065" spans="3:4" x14ac:dyDescent="0.25">
      <c r="C1065" s="50" t="s">
        <v>2206</v>
      </c>
      <c r="D1065" s="50" t="s">
        <v>2207</v>
      </c>
    </row>
    <row r="1066" spans="3:4" x14ac:dyDescent="0.25">
      <c r="C1066" s="50" t="s">
        <v>2208</v>
      </c>
      <c r="D1066" s="50" t="s">
        <v>2209</v>
      </c>
    </row>
    <row r="1067" spans="3:4" x14ac:dyDescent="0.25">
      <c r="C1067" s="50" t="s">
        <v>2210</v>
      </c>
      <c r="D1067" s="50" t="s">
        <v>2211</v>
      </c>
    </row>
    <row r="1068" spans="3:4" x14ac:dyDescent="0.25">
      <c r="C1068" s="50" t="s">
        <v>2212</v>
      </c>
      <c r="D1068" s="50" t="s">
        <v>2213</v>
      </c>
    </row>
    <row r="1069" spans="3:4" x14ac:dyDescent="0.25">
      <c r="C1069" s="50" t="s">
        <v>2214</v>
      </c>
      <c r="D1069" s="50" t="s">
        <v>2215</v>
      </c>
    </row>
    <row r="1070" spans="3:4" x14ac:dyDescent="0.25">
      <c r="C1070" s="50" t="s">
        <v>2216</v>
      </c>
      <c r="D1070" s="50" t="s">
        <v>2217</v>
      </c>
    </row>
    <row r="1071" spans="3:4" x14ac:dyDescent="0.25">
      <c r="C1071" s="50" t="s">
        <v>2218</v>
      </c>
      <c r="D1071" s="50" t="s">
        <v>2219</v>
      </c>
    </row>
    <row r="1072" spans="3:4" x14ac:dyDescent="0.25">
      <c r="C1072" s="50" t="s">
        <v>2220</v>
      </c>
      <c r="D1072" s="50" t="s">
        <v>2221</v>
      </c>
    </row>
    <row r="1073" spans="3:4" x14ac:dyDescent="0.25">
      <c r="C1073" s="50" t="s">
        <v>2222</v>
      </c>
      <c r="D1073" s="50" t="s">
        <v>2223</v>
      </c>
    </row>
    <row r="1074" spans="3:4" x14ac:dyDescent="0.25">
      <c r="C1074" s="50" t="s">
        <v>2224</v>
      </c>
      <c r="D1074" s="50" t="s">
        <v>2225</v>
      </c>
    </row>
    <row r="1075" spans="3:4" x14ac:dyDescent="0.25">
      <c r="C1075" s="50" t="s">
        <v>2226</v>
      </c>
      <c r="D1075" s="50" t="s">
        <v>2227</v>
      </c>
    </row>
    <row r="1076" spans="3:4" x14ac:dyDescent="0.25">
      <c r="C1076" s="50" t="s">
        <v>2228</v>
      </c>
      <c r="D1076" s="50" t="s">
        <v>2229</v>
      </c>
    </row>
    <row r="1077" spans="3:4" x14ac:dyDescent="0.25">
      <c r="C1077" s="50" t="s">
        <v>2230</v>
      </c>
      <c r="D1077" s="50" t="s">
        <v>2231</v>
      </c>
    </row>
    <row r="1078" spans="3:4" x14ac:dyDescent="0.25">
      <c r="C1078" s="50" t="s">
        <v>2232</v>
      </c>
      <c r="D1078" s="50" t="s">
        <v>2233</v>
      </c>
    </row>
    <row r="1079" spans="3:4" x14ac:dyDescent="0.25">
      <c r="C1079" s="50" t="s">
        <v>2234</v>
      </c>
      <c r="D1079" s="50" t="s">
        <v>2235</v>
      </c>
    </row>
    <row r="1080" spans="3:4" x14ac:dyDescent="0.25">
      <c r="C1080" s="50" t="s">
        <v>2236</v>
      </c>
      <c r="D1080" s="50" t="s">
        <v>2237</v>
      </c>
    </row>
    <row r="1081" spans="3:4" x14ac:dyDescent="0.25">
      <c r="C1081" s="50" t="s">
        <v>2238</v>
      </c>
      <c r="D1081" s="50" t="s">
        <v>2239</v>
      </c>
    </row>
    <row r="1082" spans="3:4" x14ac:dyDescent="0.25">
      <c r="C1082" s="50" t="s">
        <v>2240</v>
      </c>
      <c r="D1082" s="50" t="s">
        <v>2241</v>
      </c>
    </row>
    <row r="1083" spans="3:4" x14ac:dyDescent="0.25">
      <c r="C1083" s="50" t="s">
        <v>2242</v>
      </c>
      <c r="D1083" s="50" t="s">
        <v>2243</v>
      </c>
    </row>
    <row r="1084" spans="3:4" x14ac:dyDescent="0.25">
      <c r="C1084" s="50" t="s">
        <v>2244</v>
      </c>
      <c r="D1084" s="50" t="s">
        <v>2245</v>
      </c>
    </row>
    <row r="1085" spans="3:4" x14ac:dyDescent="0.25">
      <c r="C1085" s="50" t="s">
        <v>2246</v>
      </c>
      <c r="D1085" s="50" t="s">
        <v>2247</v>
      </c>
    </row>
    <row r="1086" spans="3:4" x14ac:dyDescent="0.25">
      <c r="C1086" s="50" t="s">
        <v>2248</v>
      </c>
      <c r="D1086" s="50" t="s">
        <v>2249</v>
      </c>
    </row>
    <row r="1087" spans="3:4" x14ac:dyDescent="0.25">
      <c r="C1087" s="50" t="s">
        <v>2250</v>
      </c>
      <c r="D1087" s="50" t="s">
        <v>2251</v>
      </c>
    </row>
    <row r="1088" spans="3:4" x14ac:dyDescent="0.25">
      <c r="C1088" s="50" t="s">
        <v>2252</v>
      </c>
      <c r="D1088" s="50" t="s">
        <v>2253</v>
      </c>
    </row>
    <row r="1089" spans="3:4" x14ac:dyDescent="0.25">
      <c r="C1089" s="50" t="s">
        <v>2254</v>
      </c>
      <c r="D1089" s="50" t="s">
        <v>2255</v>
      </c>
    </row>
    <row r="1090" spans="3:4" x14ac:dyDescent="0.25">
      <c r="C1090" s="50" t="s">
        <v>2256</v>
      </c>
      <c r="D1090" s="50" t="s">
        <v>2257</v>
      </c>
    </row>
    <row r="1091" spans="3:4" x14ac:dyDescent="0.25">
      <c r="C1091" s="50" t="s">
        <v>2258</v>
      </c>
      <c r="D1091" s="50" t="s">
        <v>2259</v>
      </c>
    </row>
    <row r="1092" spans="3:4" x14ac:dyDescent="0.25">
      <c r="C1092" s="50" t="s">
        <v>2260</v>
      </c>
      <c r="D1092" s="50" t="s">
        <v>2261</v>
      </c>
    </row>
    <row r="1093" spans="3:4" x14ac:dyDescent="0.25">
      <c r="C1093" s="50" t="s">
        <v>2262</v>
      </c>
      <c r="D1093" s="50" t="s">
        <v>2263</v>
      </c>
    </row>
    <row r="1094" spans="3:4" x14ac:dyDescent="0.25">
      <c r="C1094" s="50" t="s">
        <v>2264</v>
      </c>
      <c r="D1094" s="50" t="s">
        <v>2265</v>
      </c>
    </row>
    <row r="1095" spans="3:4" x14ac:dyDescent="0.25">
      <c r="C1095" s="50" t="s">
        <v>2266</v>
      </c>
      <c r="D1095" s="50" t="s">
        <v>2267</v>
      </c>
    </row>
    <row r="1096" spans="3:4" x14ac:dyDescent="0.25">
      <c r="C1096" s="50" t="s">
        <v>2268</v>
      </c>
      <c r="D1096" s="50" t="s">
        <v>2269</v>
      </c>
    </row>
    <row r="1097" spans="3:4" x14ac:dyDescent="0.25">
      <c r="C1097" s="50" t="s">
        <v>2270</v>
      </c>
      <c r="D1097" s="50" t="s">
        <v>2271</v>
      </c>
    </row>
    <row r="1098" spans="3:4" x14ac:dyDescent="0.25">
      <c r="C1098" s="50" t="s">
        <v>2272</v>
      </c>
      <c r="D1098" s="50" t="s">
        <v>2273</v>
      </c>
    </row>
    <row r="1099" spans="3:4" x14ac:dyDescent="0.25">
      <c r="C1099" s="50" t="s">
        <v>2274</v>
      </c>
      <c r="D1099" s="50" t="s">
        <v>2275</v>
      </c>
    </row>
    <row r="1100" spans="3:4" x14ac:dyDescent="0.25">
      <c r="C1100" s="50" t="s">
        <v>2276</v>
      </c>
      <c r="D1100" s="50" t="s">
        <v>2277</v>
      </c>
    </row>
    <row r="1101" spans="3:4" x14ac:dyDescent="0.25">
      <c r="C1101" s="50" t="s">
        <v>2278</v>
      </c>
      <c r="D1101" s="50" t="s">
        <v>2279</v>
      </c>
    </row>
    <row r="1102" spans="3:4" x14ac:dyDescent="0.25">
      <c r="C1102" s="50" t="s">
        <v>2280</v>
      </c>
      <c r="D1102" s="50" t="s">
        <v>2281</v>
      </c>
    </row>
    <row r="1103" spans="3:4" x14ac:dyDescent="0.25">
      <c r="C1103" s="50" t="s">
        <v>2282</v>
      </c>
      <c r="D1103" s="50" t="s">
        <v>2283</v>
      </c>
    </row>
    <row r="1104" spans="3:4" x14ac:dyDescent="0.25">
      <c r="C1104" s="50" t="s">
        <v>2284</v>
      </c>
      <c r="D1104" s="50" t="s">
        <v>2285</v>
      </c>
    </row>
    <row r="1105" spans="3:4" x14ac:dyDescent="0.25">
      <c r="C1105" s="50" t="s">
        <v>2286</v>
      </c>
      <c r="D1105" s="50" t="s">
        <v>2287</v>
      </c>
    </row>
    <row r="1106" spans="3:4" x14ac:dyDescent="0.25">
      <c r="C1106" s="50" t="s">
        <v>2288</v>
      </c>
      <c r="D1106" s="50" t="s">
        <v>2289</v>
      </c>
    </row>
    <row r="1107" spans="3:4" x14ac:dyDescent="0.25">
      <c r="C1107" s="50" t="s">
        <v>2290</v>
      </c>
      <c r="D1107" s="50" t="s">
        <v>2291</v>
      </c>
    </row>
    <row r="1108" spans="3:4" x14ac:dyDescent="0.25">
      <c r="C1108" s="50" t="s">
        <v>2292</v>
      </c>
      <c r="D1108" s="50" t="s">
        <v>2293</v>
      </c>
    </row>
    <row r="1109" spans="3:4" x14ac:dyDescent="0.25">
      <c r="C1109" s="50" t="s">
        <v>2294</v>
      </c>
      <c r="D1109" s="50" t="s">
        <v>2295</v>
      </c>
    </row>
    <row r="1110" spans="3:4" x14ac:dyDescent="0.25">
      <c r="C1110" s="50" t="s">
        <v>2296</v>
      </c>
      <c r="D1110" s="50" t="s">
        <v>2297</v>
      </c>
    </row>
    <row r="1111" spans="3:4" x14ac:dyDescent="0.25">
      <c r="C1111" s="50" t="s">
        <v>2298</v>
      </c>
      <c r="D1111" s="50" t="s">
        <v>2299</v>
      </c>
    </row>
    <row r="1112" spans="3:4" x14ac:dyDescent="0.25">
      <c r="C1112" s="50" t="s">
        <v>2300</v>
      </c>
      <c r="D1112" s="50" t="s">
        <v>2301</v>
      </c>
    </row>
    <row r="1113" spans="3:4" x14ac:dyDescent="0.25">
      <c r="C1113" s="50" t="s">
        <v>2302</v>
      </c>
      <c r="D1113" s="50" t="s">
        <v>2303</v>
      </c>
    </row>
    <row r="1114" spans="3:4" x14ac:dyDescent="0.25">
      <c r="C1114" s="50" t="s">
        <v>2304</v>
      </c>
      <c r="D1114" s="50" t="s">
        <v>2305</v>
      </c>
    </row>
    <row r="1115" spans="3:4" x14ac:dyDescent="0.25">
      <c r="C1115" s="50" t="s">
        <v>2306</v>
      </c>
      <c r="D1115" s="50" t="s">
        <v>2307</v>
      </c>
    </row>
    <row r="1116" spans="3:4" x14ac:dyDescent="0.25">
      <c r="C1116" s="50" t="s">
        <v>2308</v>
      </c>
      <c r="D1116" s="50" t="s">
        <v>2309</v>
      </c>
    </row>
    <row r="1117" spans="3:4" x14ac:dyDescent="0.25">
      <c r="C1117" s="50" t="s">
        <v>2310</v>
      </c>
      <c r="D1117" s="50" t="s">
        <v>2311</v>
      </c>
    </row>
    <row r="1118" spans="3:4" x14ac:dyDescent="0.25">
      <c r="C1118" s="50" t="s">
        <v>2312</v>
      </c>
      <c r="D1118" s="50" t="s">
        <v>2313</v>
      </c>
    </row>
    <row r="1119" spans="3:4" x14ac:dyDescent="0.25">
      <c r="C1119" s="50" t="s">
        <v>2314</v>
      </c>
      <c r="D1119" s="50" t="s">
        <v>2315</v>
      </c>
    </row>
    <row r="1120" spans="3:4" x14ac:dyDescent="0.25">
      <c r="C1120" s="50" t="s">
        <v>2316</v>
      </c>
      <c r="D1120" s="50" t="s">
        <v>2317</v>
      </c>
    </row>
    <row r="1121" spans="3:4" x14ac:dyDescent="0.25">
      <c r="C1121" s="50" t="s">
        <v>2318</v>
      </c>
      <c r="D1121" s="50" t="s">
        <v>2319</v>
      </c>
    </row>
    <row r="1122" spans="3:4" x14ac:dyDescent="0.25">
      <c r="C1122" s="50" t="s">
        <v>2320</v>
      </c>
      <c r="D1122" s="50" t="s">
        <v>2321</v>
      </c>
    </row>
    <row r="1123" spans="3:4" x14ac:dyDescent="0.25">
      <c r="C1123" s="50" t="s">
        <v>2322</v>
      </c>
      <c r="D1123" s="50" t="s">
        <v>2323</v>
      </c>
    </row>
    <row r="1124" spans="3:4" x14ac:dyDescent="0.25">
      <c r="C1124" s="50" t="s">
        <v>2324</v>
      </c>
      <c r="D1124" s="50" t="s">
        <v>2325</v>
      </c>
    </row>
    <row r="1125" spans="3:4" x14ac:dyDescent="0.25">
      <c r="C1125" s="50" t="s">
        <v>2326</v>
      </c>
      <c r="D1125" s="50" t="s">
        <v>2327</v>
      </c>
    </row>
    <row r="1126" spans="3:4" x14ac:dyDescent="0.25">
      <c r="C1126" s="50" t="s">
        <v>2328</v>
      </c>
      <c r="D1126" s="50" t="s">
        <v>2329</v>
      </c>
    </row>
    <row r="1127" spans="3:4" x14ac:dyDescent="0.25">
      <c r="C1127" s="50" t="s">
        <v>2330</v>
      </c>
      <c r="D1127" s="50" t="s">
        <v>2331</v>
      </c>
    </row>
    <row r="1128" spans="3:4" x14ac:dyDescent="0.25">
      <c r="C1128" s="50" t="s">
        <v>2332</v>
      </c>
      <c r="D1128" s="50" t="s">
        <v>2333</v>
      </c>
    </row>
    <row r="1129" spans="3:4" x14ac:dyDescent="0.25">
      <c r="C1129" s="50" t="s">
        <v>2334</v>
      </c>
      <c r="D1129" s="50" t="s">
        <v>2335</v>
      </c>
    </row>
    <row r="1130" spans="3:4" x14ac:dyDescent="0.25">
      <c r="C1130" s="50" t="s">
        <v>2336</v>
      </c>
      <c r="D1130" s="50" t="s">
        <v>2337</v>
      </c>
    </row>
    <row r="1131" spans="3:4" x14ac:dyDescent="0.25">
      <c r="C1131" s="50" t="s">
        <v>2338</v>
      </c>
      <c r="D1131" s="50" t="s">
        <v>2339</v>
      </c>
    </row>
    <row r="1132" spans="3:4" x14ac:dyDescent="0.25">
      <c r="C1132" s="50" t="s">
        <v>2340</v>
      </c>
      <c r="D1132" s="50" t="s">
        <v>2341</v>
      </c>
    </row>
    <row r="1133" spans="3:4" x14ac:dyDescent="0.25">
      <c r="C1133" s="50" t="s">
        <v>2342</v>
      </c>
      <c r="D1133" s="50" t="s">
        <v>2343</v>
      </c>
    </row>
    <row r="1134" spans="3:4" x14ac:dyDescent="0.25">
      <c r="C1134" s="50" t="s">
        <v>2344</v>
      </c>
      <c r="D1134" s="50" t="s">
        <v>2345</v>
      </c>
    </row>
    <row r="1135" spans="3:4" x14ac:dyDescent="0.25">
      <c r="C1135" s="50" t="s">
        <v>2346</v>
      </c>
      <c r="D1135" s="50" t="s">
        <v>2347</v>
      </c>
    </row>
    <row r="1136" spans="3:4" x14ac:dyDescent="0.25">
      <c r="C1136" s="50" t="s">
        <v>2348</v>
      </c>
      <c r="D1136" s="50" t="s">
        <v>2349</v>
      </c>
    </row>
    <row r="1137" spans="3:4" x14ac:dyDescent="0.25">
      <c r="C1137" s="50" t="s">
        <v>2350</v>
      </c>
      <c r="D1137" s="50" t="s">
        <v>2351</v>
      </c>
    </row>
    <row r="1138" spans="3:4" x14ac:dyDescent="0.25">
      <c r="C1138" s="50" t="s">
        <v>2352</v>
      </c>
      <c r="D1138" s="50" t="s">
        <v>2353</v>
      </c>
    </row>
    <row r="1139" spans="3:4" x14ac:dyDescent="0.25">
      <c r="C1139" s="50" t="s">
        <v>2354</v>
      </c>
      <c r="D1139" s="50" t="s">
        <v>2355</v>
      </c>
    </row>
    <row r="1140" spans="3:4" x14ac:dyDescent="0.25">
      <c r="C1140" s="50" t="s">
        <v>2356</v>
      </c>
      <c r="D1140" s="50" t="s">
        <v>2357</v>
      </c>
    </row>
    <row r="1141" spans="3:4" x14ac:dyDescent="0.25">
      <c r="C1141" s="50" t="s">
        <v>2358</v>
      </c>
      <c r="D1141" s="50" t="s">
        <v>2359</v>
      </c>
    </row>
    <row r="1142" spans="3:4" x14ac:dyDescent="0.25">
      <c r="C1142" s="50" t="s">
        <v>2360</v>
      </c>
      <c r="D1142" s="50" t="s">
        <v>2361</v>
      </c>
    </row>
    <row r="1143" spans="3:4" x14ac:dyDescent="0.25">
      <c r="C1143" s="50" t="s">
        <v>2362</v>
      </c>
      <c r="D1143" s="50" t="s">
        <v>2363</v>
      </c>
    </row>
    <row r="1144" spans="3:4" x14ac:dyDescent="0.25">
      <c r="C1144" s="50" t="s">
        <v>2364</v>
      </c>
      <c r="D1144" s="50" t="s">
        <v>2365</v>
      </c>
    </row>
    <row r="1145" spans="3:4" x14ac:dyDescent="0.25">
      <c r="C1145" s="50" t="s">
        <v>2366</v>
      </c>
      <c r="D1145" s="50" t="s">
        <v>2367</v>
      </c>
    </row>
    <row r="1146" spans="3:4" x14ac:dyDescent="0.25">
      <c r="C1146" s="50" t="s">
        <v>2368</v>
      </c>
      <c r="D1146" s="50" t="s">
        <v>2369</v>
      </c>
    </row>
    <row r="1147" spans="3:4" x14ac:dyDescent="0.25">
      <c r="C1147" s="50" t="s">
        <v>2370</v>
      </c>
      <c r="D1147" s="50" t="s">
        <v>2371</v>
      </c>
    </row>
    <row r="1148" spans="3:4" x14ac:dyDescent="0.25">
      <c r="C1148" s="50" t="s">
        <v>2372</v>
      </c>
      <c r="D1148" s="50" t="s">
        <v>2373</v>
      </c>
    </row>
    <row r="1149" spans="3:4" x14ac:dyDescent="0.25">
      <c r="C1149" s="50" t="s">
        <v>2374</v>
      </c>
      <c r="D1149" s="50" t="s">
        <v>2375</v>
      </c>
    </row>
    <row r="1150" spans="3:4" x14ac:dyDescent="0.25">
      <c r="C1150" s="50" t="s">
        <v>2376</v>
      </c>
      <c r="D1150" s="50" t="s">
        <v>2377</v>
      </c>
    </row>
    <row r="1151" spans="3:4" x14ac:dyDescent="0.25">
      <c r="C1151" s="50" t="s">
        <v>2378</v>
      </c>
      <c r="D1151" s="50" t="s">
        <v>2379</v>
      </c>
    </row>
    <row r="1152" spans="3:4" x14ac:dyDescent="0.25">
      <c r="C1152" s="50" t="s">
        <v>2380</v>
      </c>
      <c r="D1152" s="50" t="s">
        <v>2381</v>
      </c>
    </row>
    <row r="1153" spans="3:4" x14ac:dyDescent="0.25">
      <c r="C1153" s="50" t="s">
        <v>2382</v>
      </c>
      <c r="D1153" s="50" t="s">
        <v>2383</v>
      </c>
    </row>
    <row r="1154" spans="3:4" x14ac:dyDescent="0.25">
      <c r="C1154" s="50" t="s">
        <v>2384</v>
      </c>
      <c r="D1154" s="50" t="s">
        <v>2385</v>
      </c>
    </row>
    <row r="1155" spans="3:4" x14ac:dyDescent="0.25">
      <c r="C1155" s="50" t="s">
        <v>2386</v>
      </c>
      <c r="D1155" s="50" t="s">
        <v>2387</v>
      </c>
    </row>
    <row r="1156" spans="3:4" x14ac:dyDescent="0.25">
      <c r="C1156" s="50" t="s">
        <v>2388</v>
      </c>
      <c r="D1156" s="50" t="s">
        <v>535</v>
      </c>
    </row>
    <row r="1157" spans="3:4" x14ac:dyDescent="0.25">
      <c r="C1157" s="50" t="s">
        <v>2389</v>
      </c>
      <c r="D1157" s="50" t="s">
        <v>2390</v>
      </c>
    </row>
    <row r="1158" spans="3:4" x14ac:dyDescent="0.25">
      <c r="C1158" s="50" t="s">
        <v>2391</v>
      </c>
      <c r="D1158" s="50" t="s">
        <v>2392</v>
      </c>
    </row>
    <row r="1159" spans="3:4" x14ac:dyDescent="0.25">
      <c r="C1159" s="50" t="s">
        <v>2393</v>
      </c>
      <c r="D1159" s="50" t="s">
        <v>2394</v>
      </c>
    </row>
    <row r="1160" spans="3:4" x14ac:dyDescent="0.25">
      <c r="C1160" s="50" t="s">
        <v>2395</v>
      </c>
      <c r="D1160" s="50" t="s">
        <v>2396</v>
      </c>
    </row>
    <row r="1161" spans="3:4" x14ac:dyDescent="0.25">
      <c r="C1161" s="50" t="s">
        <v>2397</v>
      </c>
      <c r="D1161" s="50" t="s">
        <v>2398</v>
      </c>
    </row>
    <row r="1162" spans="3:4" x14ac:dyDescent="0.25">
      <c r="C1162" s="50" t="s">
        <v>2399</v>
      </c>
      <c r="D1162" s="50" t="s">
        <v>2400</v>
      </c>
    </row>
    <row r="1163" spans="3:4" x14ac:dyDescent="0.25">
      <c r="C1163" s="50" t="s">
        <v>2401</v>
      </c>
      <c r="D1163" s="50" t="s">
        <v>2402</v>
      </c>
    </row>
    <row r="1164" spans="3:4" x14ac:dyDescent="0.25">
      <c r="C1164" s="50" t="s">
        <v>2403</v>
      </c>
      <c r="D1164" s="50" t="s">
        <v>2404</v>
      </c>
    </row>
    <row r="1165" spans="3:4" x14ac:dyDescent="0.25">
      <c r="C1165" s="50" t="s">
        <v>2405</v>
      </c>
      <c r="D1165" s="50" t="s">
        <v>2406</v>
      </c>
    </row>
    <row r="1166" spans="3:4" x14ac:dyDescent="0.25">
      <c r="C1166" s="50" t="s">
        <v>2407</v>
      </c>
      <c r="D1166" s="50" t="s">
        <v>2408</v>
      </c>
    </row>
    <row r="1167" spans="3:4" x14ac:dyDescent="0.25">
      <c r="C1167" s="50" t="s">
        <v>2409</v>
      </c>
      <c r="D1167" s="50" t="s">
        <v>2387</v>
      </c>
    </row>
    <row r="1168" spans="3:4" x14ac:dyDescent="0.25">
      <c r="C1168" s="50" t="s">
        <v>2410</v>
      </c>
      <c r="D1168" s="50" t="s">
        <v>2411</v>
      </c>
    </row>
    <row r="1169" spans="3:4" x14ac:dyDescent="0.25">
      <c r="C1169" s="50" t="s">
        <v>2412</v>
      </c>
      <c r="D1169" s="50" t="s">
        <v>2413</v>
      </c>
    </row>
    <row r="1170" spans="3:4" x14ac:dyDescent="0.25">
      <c r="C1170" s="50" t="s">
        <v>2414</v>
      </c>
      <c r="D1170" s="50" t="s">
        <v>2415</v>
      </c>
    </row>
    <row r="1171" spans="3:4" x14ac:dyDescent="0.25">
      <c r="C1171" s="50" t="s">
        <v>2416</v>
      </c>
      <c r="D1171" s="50" t="s">
        <v>2417</v>
      </c>
    </row>
    <row r="1172" spans="3:4" x14ac:dyDescent="0.25">
      <c r="C1172" s="50" t="s">
        <v>2418</v>
      </c>
      <c r="D1172" s="50" t="s">
        <v>2419</v>
      </c>
    </row>
    <row r="1173" spans="3:4" x14ac:dyDescent="0.25">
      <c r="C1173" s="50" t="s">
        <v>2420</v>
      </c>
      <c r="D1173" s="50" t="s">
        <v>2421</v>
      </c>
    </row>
    <row r="1174" spans="3:4" x14ac:dyDescent="0.25">
      <c r="C1174" s="50" t="s">
        <v>2422</v>
      </c>
      <c r="D1174" s="50" t="s">
        <v>2423</v>
      </c>
    </row>
    <row r="1175" spans="3:4" x14ac:dyDescent="0.25">
      <c r="C1175" s="50" t="s">
        <v>2424</v>
      </c>
      <c r="D1175" s="50" t="s">
        <v>2425</v>
      </c>
    </row>
    <row r="1176" spans="3:4" x14ac:dyDescent="0.25">
      <c r="C1176" s="50" t="s">
        <v>2426</v>
      </c>
      <c r="D1176" s="50" t="s">
        <v>2427</v>
      </c>
    </row>
    <row r="1177" spans="3:4" x14ac:dyDescent="0.25">
      <c r="C1177" s="50" t="s">
        <v>2428</v>
      </c>
      <c r="D1177" s="50" t="s">
        <v>2429</v>
      </c>
    </row>
    <row r="1178" spans="3:4" x14ac:dyDescent="0.25">
      <c r="C1178" s="50" t="s">
        <v>2430</v>
      </c>
      <c r="D1178" s="50" t="s">
        <v>2431</v>
      </c>
    </row>
    <row r="1179" spans="3:4" x14ac:dyDescent="0.25">
      <c r="C1179" s="50" t="s">
        <v>2432</v>
      </c>
      <c r="D1179" s="50" t="s">
        <v>2433</v>
      </c>
    </row>
    <row r="1180" spans="3:4" x14ac:dyDescent="0.25">
      <c r="C1180" s="50" t="s">
        <v>2434</v>
      </c>
      <c r="D1180" s="50" t="s">
        <v>2435</v>
      </c>
    </row>
    <row r="1181" spans="3:4" x14ac:dyDescent="0.25">
      <c r="C1181" s="50" t="s">
        <v>2436</v>
      </c>
      <c r="D1181" s="50" t="s">
        <v>2437</v>
      </c>
    </row>
    <row r="1182" spans="3:4" x14ac:dyDescent="0.25">
      <c r="C1182" s="50" t="s">
        <v>2438</v>
      </c>
      <c r="D1182" s="50" t="s">
        <v>2439</v>
      </c>
    </row>
    <row r="1183" spans="3:4" x14ac:dyDescent="0.25">
      <c r="C1183" s="50" t="s">
        <v>2440</v>
      </c>
      <c r="D1183" s="50" t="s">
        <v>2441</v>
      </c>
    </row>
    <row r="1184" spans="3:4" x14ac:dyDescent="0.25">
      <c r="C1184" s="50" t="s">
        <v>2442</v>
      </c>
      <c r="D1184" s="50" t="s">
        <v>2443</v>
      </c>
    </row>
    <row r="1185" spans="3:4" x14ac:dyDescent="0.25">
      <c r="C1185" s="50" t="s">
        <v>2444</v>
      </c>
      <c r="D1185" s="50" t="s">
        <v>2445</v>
      </c>
    </row>
    <row r="1186" spans="3:4" x14ac:dyDescent="0.25">
      <c r="C1186" s="50" t="s">
        <v>2446</v>
      </c>
      <c r="D1186" s="50" t="s">
        <v>2447</v>
      </c>
    </row>
    <row r="1187" spans="3:4" x14ac:dyDescent="0.25">
      <c r="C1187" s="50" t="s">
        <v>2448</v>
      </c>
      <c r="D1187" s="50" t="s">
        <v>2449</v>
      </c>
    </row>
    <row r="1188" spans="3:4" x14ac:dyDescent="0.25">
      <c r="C1188" s="50" t="s">
        <v>2450</v>
      </c>
      <c r="D1188" s="50" t="s">
        <v>2451</v>
      </c>
    </row>
    <row r="1189" spans="3:4" x14ac:dyDescent="0.25">
      <c r="C1189" s="50" t="s">
        <v>2452</v>
      </c>
      <c r="D1189" s="50" t="s">
        <v>2453</v>
      </c>
    </row>
    <row r="1190" spans="3:4" x14ac:dyDescent="0.25">
      <c r="C1190" s="50" t="s">
        <v>2454</v>
      </c>
      <c r="D1190" s="50" t="s">
        <v>2455</v>
      </c>
    </row>
    <row r="1191" spans="3:4" x14ac:dyDescent="0.25">
      <c r="C1191" s="50" t="s">
        <v>2456</v>
      </c>
      <c r="D1191" s="50" t="s">
        <v>2457</v>
      </c>
    </row>
    <row r="1192" spans="3:4" x14ac:dyDescent="0.25">
      <c r="C1192" s="50" t="s">
        <v>2458</v>
      </c>
      <c r="D1192" s="50" t="s">
        <v>2459</v>
      </c>
    </row>
    <row r="1193" spans="3:4" x14ac:dyDescent="0.25">
      <c r="C1193" s="50" t="s">
        <v>2460</v>
      </c>
      <c r="D1193" s="50" t="s">
        <v>2461</v>
      </c>
    </row>
    <row r="1194" spans="3:4" x14ac:dyDescent="0.25">
      <c r="C1194" s="50" t="s">
        <v>2462</v>
      </c>
      <c r="D1194" s="50" t="s">
        <v>2463</v>
      </c>
    </row>
    <row r="1195" spans="3:4" x14ac:dyDescent="0.25">
      <c r="C1195" s="50" t="s">
        <v>2464</v>
      </c>
      <c r="D1195" s="50" t="s">
        <v>2465</v>
      </c>
    </row>
    <row r="1196" spans="3:4" x14ac:dyDescent="0.25">
      <c r="C1196" s="50" t="s">
        <v>2466</v>
      </c>
      <c r="D1196" s="50" t="s">
        <v>2467</v>
      </c>
    </row>
    <row r="1197" spans="3:4" x14ac:dyDescent="0.25">
      <c r="C1197" s="50" t="s">
        <v>2468</v>
      </c>
      <c r="D1197" s="50" t="s">
        <v>2469</v>
      </c>
    </row>
    <row r="1198" spans="3:4" x14ac:dyDescent="0.25">
      <c r="C1198" s="50" t="s">
        <v>2470</v>
      </c>
      <c r="D1198" s="50" t="s">
        <v>2471</v>
      </c>
    </row>
    <row r="1199" spans="3:4" x14ac:dyDescent="0.25">
      <c r="C1199" s="50" t="s">
        <v>2472</v>
      </c>
      <c r="D1199" s="50" t="s">
        <v>2473</v>
      </c>
    </row>
    <row r="1200" spans="3:4" x14ac:dyDescent="0.25">
      <c r="C1200" s="50" t="s">
        <v>2474</v>
      </c>
      <c r="D1200" s="50" t="s">
        <v>2475</v>
      </c>
    </row>
    <row r="1201" spans="3:4" x14ac:dyDescent="0.25">
      <c r="C1201" s="50" t="s">
        <v>2476</v>
      </c>
      <c r="D1201" s="50" t="s">
        <v>2477</v>
      </c>
    </row>
    <row r="1202" spans="3:4" x14ac:dyDescent="0.25">
      <c r="C1202" s="50" t="s">
        <v>2478</v>
      </c>
      <c r="D1202" s="50" t="s">
        <v>2479</v>
      </c>
    </row>
    <row r="1203" spans="3:4" x14ac:dyDescent="0.25">
      <c r="C1203" s="50" t="s">
        <v>2480</v>
      </c>
      <c r="D1203" s="50" t="s">
        <v>2481</v>
      </c>
    </row>
    <row r="1204" spans="3:4" x14ac:dyDescent="0.25">
      <c r="C1204" s="50" t="s">
        <v>2482</v>
      </c>
      <c r="D1204" s="50" t="s">
        <v>2483</v>
      </c>
    </row>
    <row r="1205" spans="3:4" x14ac:dyDescent="0.25">
      <c r="C1205" s="50" t="s">
        <v>2484</v>
      </c>
      <c r="D1205" s="50" t="s">
        <v>2485</v>
      </c>
    </row>
    <row r="1206" spans="3:4" x14ac:dyDescent="0.25">
      <c r="C1206" s="50" t="s">
        <v>2486</v>
      </c>
      <c r="D1206" s="50" t="s">
        <v>2487</v>
      </c>
    </row>
    <row r="1207" spans="3:4" x14ac:dyDescent="0.25">
      <c r="C1207" s="50" t="s">
        <v>2488</v>
      </c>
      <c r="D1207" s="50" t="s">
        <v>2489</v>
      </c>
    </row>
    <row r="1208" spans="3:4" x14ac:dyDescent="0.25">
      <c r="C1208" s="50" t="s">
        <v>2490</v>
      </c>
      <c r="D1208" s="50" t="s">
        <v>2491</v>
      </c>
    </row>
    <row r="1209" spans="3:4" x14ac:dyDescent="0.25">
      <c r="C1209" s="50" t="s">
        <v>2492</v>
      </c>
      <c r="D1209" s="50" t="s">
        <v>2493</v>
      </c>
    </row>
    <row r="1210" spans="3:4" x14ac:dyDescent="0.25">
      <c r="C1210" s="50" t="s">
        <v>2494</v>
      </c>
      <c r="D1210" s="50" t="s">
        <v>2495</v>
      </c>
    </row>
    <row r="1211" spans="3:4" x14ac:dyDescent="0.25">
      <c r="C1211" s="50" t="s">
        <v>2496</v>
      </c>
      <c r="D1211" s="50" t="s">
        <v>2497</v>
      </c>
    </row>
    <row r="1212" spans="3:4" x14ac:dyDescent="0.25">
      <c r="C1212" s="50" t="s">
        <v>2498</v>
      </c>
      <c r="D1212" s="50" t="s">
        <v>2499</v>
      </c>
    </row>
    <row r="1213" spans="3:4" x14ac:dyDescent="0.25">
      <c r="C1213" s="50" t="s">
        <v>2500</v>
      </c>
      <c r="D1213" s="50" t="s">
        <v>2501</v>
      </c>
    </row>
    <row r="1214" spans="3:4" x14ac:dyDescent="0.25">
      <c r="C1214" s="50" t="s">
        <v>2502</v>
      </c>
      <c r="D1214" s="50" t="s">
        <v>2503</v>
      </c>
    </row>
    <row r="1215" spans="3:4" x14ac:dyDescent="0.25">
      <c r="C1215" s="50" t="s">
        <v>2504</v>
      </c>
      <c r="D1215" s="50" t="s">
        <v>2505</v>
      </c>
    </row>
    <row r="1216" spans="3:4" x14ac:dyDescent="0.25">
      <c r="C1216" s="50" t="s">
        <v>2506</v>
      </c>
      <c r="D1216" s="50" t="s">
        <v>2507</v>
      </c>
    </row>
    <row r="1217" spans="3:4" x14ac:dyDescent="0.25">
      <c r="C1217" s="50" t="s">
        <v>2508</v>
      </c>
      <c r="D1217" s="50" t="s">
        <v>2509</v>
      </c>
    </row>
    <row r="1218" spans="3:4" x14ac:dyDescent="0.25">
      <c r="C1218" s="50" t="s">
        <v>2510</v>
      </c>
      <c r="D1218" s="50" t="s">
        <v>2511</v>
      </c>
    </row>
    <row r="1219" spans="3:4" x14ac:dyDescent="0.25">
      <c r="C1219" s="50" t="s">
        <v>2512</v>
      </c>
      <c r="D1219" s="50" t="s">
        <v>2513</v>
      </c>
    </row>
    <row r="1220" spans="3:4" x14ac:dyDescent="0.25">
      <c r="C1220" s="50" t="s">
        <v>2514</v>
      </c>
      <c r="D1220" s="50" t="s">
        <v>2515</v>
      </c>
    </row>
    <row r="1221" spans="3:4" x14ac:dyDescent="0.25">
      <c r="C1221" s="50" t="s">
        <v>2516</v>
      </c>
      <c r="D1221" s="50" t="s">
        <v>2517</v>
      </c>
    </row>
    <row r="1222" spans="3:4" x14ac:dyDescent="0.25">
      <c r="C1222" s="50" t="s">
        <v>2518</v>
      </c>
      <c r="D1222" s="50" t="s">
        <v>2519</v>
      </c>
    </row>
    <row r="1223" spans="3:4" x14ac:dyDescent="0.25">
      <c r="C1223" s="50" t="s">
        <v>2520</v>
      </c>
      <c r="D1223" s="50" t="s">
        <v>2521</v>
      </c>
    </row>
    <row r="1224" spans="3:4" x14ac:dyDescent="0.25">
      <c r="C1224" s="50" t="s">
        <v>2522</v>
      </c>
      <c r="D1224" s="50" t="s">
        <v>2523</v>
      </c>
    </row>
    <row r="1225" spans="3:4" x14ac:dyDescent="0.25">
      <c r="C1225" s="50" t="s">
        <v>2524</v>
      </c>
      <c r="D1225" s="50" t="s">
        <v>2525</v>
      </c>
    </row>
    <row r="1226" spans="3:4" x14ac:dyDescent="0.25">
      <c r="C1226" s="50" t="s">
        <v>2526</v>
      </c>
      <c r="D1226" s="50" t="s">
        <v>2527</v>
      </c>
    </row>
    <row r="1227" spans="3:4" x14ac:dyDescent="0.25">
      <c r="C1227" s="50" t="s">
        <v>2528</v>
      </c>
      <c r="D1227" s="50" t="s">
        <v>2529</v>
      </c>
    </row>
    <row r="1228" spans="3:4" x14ac:dyDescent="0.25">
      <c r="C1228" s="50" t="s">
        <v>2530</v>
      </c>
      <c r="D1228" s="50" t="s">
        <v>2531</v>
      </c>
    </row>
    <row r="1229" spans="3:4" x14ac:dyDescent="0.25">
      <c r="C1229" s="50" t="s">
        <v>2532</v>
      </c>
      <c r="D1229" s="50" t="s">
        <v>2533</v>
      </c>
    </row>
    <row r="1230" spans="3:4" x14ac:dyDescent="0.25">
      <c r="C1230" s="50" t="s">
        <v>2534</v>
      </c>
      <c r="D1230" s="50" t="s">
        <v>2535</v>
      </c>
    </row>
    <row r="1231" spans="3:4" x14ac:dyDescent="0.25">
      <c r="C1231" s="50" t="s">
        <v>2536</v>
      </c>
      <c r="D1231" s="50" t="s">
        <v>2537</v>
      </c>
    </row>
    <row r="1232" spans="3:4" x14ac:dyDescent="0.25">
      <c r="C1232" s="50" t="s">
        <v>2538</v>
      </c>
      <c r="D1232" s="50" t="s">
        <v>2539</v>
      </c>
    </row>
    <row r="1233" spans="3:4" x14ac:dyDescent="0.25">
      <c r="C1233" s="50" t="s">
        <v>2540</v>
      </c>
      <c r="D1233" s="50" t="s">
        <v>2541</v>
      </c>
    </row>
    <row r="1234" spans="3:4" x14ac:dyDescent="0.25">
      <c r="C1234" s="50" t="s">
        <v>2542</v>
      </c>
      <c r="D1234" s="50" t="s">
        <v>2543</v>
      </c>
    </row>
    <row r="1235" spans="3:4" x14ac:dyDescent="0.25">
      <c r="C1235" s="50" t="s">
        <v>2544</v>
      </c>
      <c r="D1235" s="50" t="s">
        <v>2545</v>
      </c>
    </row>
    <row r="1236" spans="3:4" x14ac:dyDescent="0.25">
      <c r="C1236" s="50" t="s">
        <v>2546</v>
      </c>
      <c r="D1236" s="50" t="s">
        <v>2547</v>
      </c>
    </row>
    <row r="1237" spans="3:4" x14ac:dyDescent="0.25">
      <c r="C1237" s="50" t="s">
        <v>2548</v>
      </c>
      <c r="D1237" s="50" t="s">
        <v>2549</v>
      </c>
    </row>
    <row r="1238" spans="3:4" x14ac:dyDescent="0.25">
      <c r="C1238" s="50" t="s">
        <v>2550</v>
      </c>
      <c r="D1238" s="50" t="s">
        <v>2551</v>
      </c>
    </row>
    <row r="1239" spans="3:4" x14ac:dyDescent="0.25">
      <c r="C1239" s="50" t="s">
        <v>2552</v>
      </c>
      <c r="D1239" s="50" t="s">
        <v>2553</v>
      </c>
    </row>
    <row r="1240" spans="3:4" x14ac:dyDescent="0.25">
      <c r="C1240" s="50" t="s">
        <v>2554</v>
      </c>
      <c r="D1240" s="50" t="s">
        <v>2555</v>
      </c>
    </row>
    <row r="1241" spans="3:4" x14ac:dyDescent="0.25">
      <c r="C1241" s="50" t="s">
        <v>2556</v>
      </c>
      <c r="D1241" s="50" t="s">
        <v>2557</v>
      </c>
    </row>
    <row r="1242" spans="3:4" x14ac:dyDescent="0.25">
      <c r="C1242" s="50" t="s">
        <v>2558</v>
      </c>
      <c r="D1242" s="50" t="s">
        <v>2559</v>
      </c>
    </row>
    <row r="1243" spans="3:4" x14ac:dyDescent="0.25">
      <c r="C1243" s="50" t="s">
        <v>2560</v>
      </c>
      <c r="D1243" s="50" t="s">
        <v>2561</v>
      </c>
    </row>
    <row r="1244" spans="3:4" x14ac:dyDescent="0.25">
      <c r="C1244" s="50" t="s">
        <v>2562</v>
      </c>
      <c r="D1244" s="50" t="s">
        <v>2563</v>
      </c>
    </row>
    <row r="1245" spans="3:4" x14ac:dyDescent="0.25">
      <c r="C1245" s="50" t="s">
        <v>2564</v>
      </c>
      <c r="D1245" s="50" t="s">
        <v>2565</v>
      </c>
    </row>
    <row r="1246" spans="3:4" x14ac:dyDescent="0.25">
      <c r="C1246" s="50" t="s">
        <v>2566</v>
      </c>
      <c r="D1246" s="50" t="s">
        <v>2567</v>
      </c>
    </row>
    <row r="1247" spans="3:4" x14ac:dyDescent="0.25">
      <c r="C1247" s="50" t="s">
        <v>2568</v>
      </c>
      <c r="D1247" s="50" t="s">
        <v>2569</v>
      </c>
    </row>
    <row r="1248" spans="3:4" x14ac:dyDescent="0.25">
      <c r="C1248" s="50" t="s">
        <v>2570</v>
      </c>
      <c r="D1248" s="50" t="s">
        <v>2571</v>
      </c>
    </row>
    <row r="1249" spans="3:4" x14ac:dyDescent="0.25">
      <c r="C1249" s="50" t="s">
        <v>2572</v>
      </c>
      <c r="D1249" s="50" t="s">
        <v>2573</v>
      </c>
    </row>
    <row r="1250" spans="3:4" x14ac:dyDescent="0.25">
      <c r="C1250" s="50" t="s">
        <v>2574</v>
      </c>
      <c r="D1250" s="50" t="s">
        <v>2575</v>
      </c>
    </row>
    <row r="1251" spans="3:4" x14ac:dyDescent="0.25">
      <c r="C1251" s="50" t="s">
        <v>2576</v>
      </c>
      <c r="D1251" s="50" t="s">
        <v>2577</v>
      </c>
    </row>
    <row r="1252" spans="3:4" x14ac:dyDescent="0.25">
      <c r="C1252" s="50" t="s">
        <v>2578</v>
      </c>
      <c r="D1252" s="50" t="s">
        <v>2579</v>
      </c>
    </row>
    <row r="1253" spans="3:4" x14ac:dyDescent="0.25">
      <c r="C1253" s="50" t="s">
        <v>2580</v>
      </c>
      <c r="D1253" s="50" t="s">
        <v>2581</v>
      </c>
    </row>
    <row r="1254" spans="3:4" x14ac:dyDescent="0.25">
      <c r="C1254" s="50" t="s">
        <v>2582</v>
      </c>
      <c r="D1254" s="50" t="s">
        <v>2583</v>
      </c>
    </row>
    <row r="1255" spans="3:4" x14ac:dyDescent="0.25">
      <c r="C1255" s="50" t="s">
        <v>2584</v>
      </c>
      <c r="D1255" s="50" t="s">
        <v>2585</v>
      </c>
    </row>
    <row r="1256" spans="3:4" x14ac:dyDescent="0.25">
      <c r="C1256" s="50" t="s">
        <v>2586</v>
      </c>
      <c r="D1256" s="50" t="s">
        <v>2587</v>
      </c>
    </row>
    <row r="1257" spans="3:4" x14ac:dyDescent="0.25">
      <c r="C1257" s="50" t="s">
        <v>2588</v>
      </c>
      <c r="D1257" s="50" t="s">
        <v>2589</v>
      </c>
    </row>
    <row r="1258" spans="3:4" x14ac:dyDescent="0.25">
      <c r="C1258" s="50" t="s">
        <v>2590</v>
      </c>
      <c r="D1258" s="50" t="s">
        <v>2591</v>
      </c>
    </row>
    <row r="1259" spans="3:4" x14ac:dyDescent="0.25">
      <c r="C1259" s="50" t="s">
        <v>2592</v>
      </c>
      <c r="D1259" s="50" t="s">
        <v>2593</v>
      </c>
    </row>
    <row r="1260" spans="3:4" x14ac:dyDescent="0.25">
      <c r="C1260" s="50" t="s">
        <v>2594</v>
      </c>
      <c r="D1260" s="50" t="s">
        <v>2595</v>
      </c>
    </row>
    <row r="1261" spans="3:4" x14ac:dyDescent="0.25">
      <c r="C1261" s="50" t="s">
        <v>2596</v>
      </c>
      <c r="D1261" s="50" t="s">
        <v>2597</v>
      </c>
    </row>
    <row r="1262" spans="3:4" x14ac:dyDescent="0.25">
      <c r="C1262" s="50" t="s">
        <v>2598</v>
      </c>
      <c r="D1262" s="50" t="s">
        <v>2599</v>
      </c>
    </row>
    <row r="1263" spans="3:4" x14ac:dyDescent="0.25">
      <c r="C1263" s="50" t="s">
        <v>2600</v>
      </c>
      <c r="D1263" s="50" t="s">
        <v>2601</v>
      </c>
    </row>
    <row r="1264" spans="3:4" x14ac:dyDescent="0.25">
      <c r="C1264" s="50" t="s">
        <v>2602</v>
      </c>
      <c r="D1264" s="50" t="s">
        <v>2603</v>
      </c>
    </row>
    <row r="1265" spans="3:4" x14ac:dyDescent="0.25">
      <c r="C1265" s="50" t="s">
        <v>2604</v>
      </c>
      <c r="D1265" s="50" t="s">
        <v>2605</v>
      </c>
    </row>
    <row r="1266" spans="3:4" x14ac:dyDescent="0.25">
      <c r="C1266" s="50" t="s">
        <v>2606</v>
      </c>
      <c r="D1266" s="50" t="s">
        <v>2607</v>
      </c>
    </row>
    <row r="1267" spans="3:4" x14ac:dyDescent="0.25">
      <c r="C1267" s="50" t="s">
        <v>2608</v>
      </c>
      <c r="D1267" s="50" t="s">
        <v>2609</v>
      </c>
    </row>
    <row r="1268" spans="3:4" x14ac:dyDescent="0.25">
      <c r="C1268" s="50" t="s">
        <v>2610</v>
      </c>
      <c r="D1268" s="50" t="s">
        <v>2611</v>
      </c>
    </row>
    <row r="1269" spans="3:4" x14ac:dyDescent="0.25">
      <c r="C1269" s="50" t="s">
        <v>2612</v>
      </c>
      <c r="D1269" s="50" t="s">
        <v>2613</v>
      </c>
    </row>
    <row r="1270" spans="3:4" x14ac:dyDescent="0.25">
      <c r="C1270" s="50" t="s">
        <v>2614</v>
      </c>
      <c r="D1270" s="50" t="s">
        <v>2615</v>
      </c>
    </row>
    <row r="1271" spans="3:4" x14ac:dyDescent="0.25">
      <c r="C1271" s="50" t="s">
        <v>2616</v>
      </c>
      <c r="D1271" s="50" t="s">
        <v>2617</v>
      </c>
    </row>
    <row r="1272" spans="3:4" x14ac:dyDescent="0.25">
      <c r="C1272" s="50" t="s">
        <v>2618</v>
      </c>
      <c r="D1272" s="50" t="s">
        <v>2619</v>
      </c>
    </row>
    <row r="1273" spans="3:4" x14ac:dyDescent="0.25">
      <c r="C1273" s="50" t="s">
        <v>2620</v>
      </c>
      <c r="D1273" s="50" t="s">
        <v>2621</v>
      </c>
    </row>
    <row r="1274" spans="3:4" x14ac:dyDescent="0.25">
      <c r="C1274" s="50" t="s">
        <v>2622</v>
      </c>
      <c r="D1274" s="50" t="s">
        <v>2623</v>
      </c>
    </row>
    <row r="1275" spans="3:4" x14ac:dyDescent="0.25">
      <c r="C1275" s="50" t="s">
        <v>2624</v>
      </c>
      <c r="D1275" s="50" t="s">
        <v>2625</v>
      </c>
    </row>
    <row r="1276" spans="3:4" x14ac:dyDescent="0.25">
      <c r="C1276" s="50" t="s">
        <v>2626</v>
      </c>
      <c r="D1276" s="50" t="s">
        <v>2627</v>
      </c>
    </row>
    <row r="1277" spans="3:4" x14ac:dyDescent="0.25">
      <c r="C1277" s="50" t="s">
        <v>2628</v>
      </c>
      <c r="D1277" s="50" t="s">
        <v>2629</v>
      </c>
    </row>
    <row r="1278" spans="3:4" x14ac:dyDescent="0.25">
      <c r="C1278" s="50" t="s">
        <v>2630</v>
      </c>
      <c r="D1278" s="50" t="s">
        <v>2631</v>
      </c>
    </row>
    <row r="1279" spans="3:4" x14ac:dyDescent="0.25">
      <c r="C1279" s="50" t="s">
        <v>2632</v>
      </c>
      <c r="D1279" s="50" t="s">
        <v>2633</v>
      </c>
    </row>
    <row r="1280" spans="3:4" x14ac:dyDescent="0.25">
      <c r="C1280" s="50" t="s">
        <v>2634</v>
      </c>
      <c r="D1280" s="50" t="s">
        <v>2635</v>
      </c>
    </row>
    <row r="1281" spans="3:4" x14ac:dyDescent="0.25">
      <c r="C1281" s="50" t="s">
        <v>2636</v>
      </c>
      <c r="D1281" s="50" t="s">
        <v>2637</v>
      </c>
    </row>
    <row r="1282" spans="3:4" x14ac:dyDescent="0.25">
      <c r="C1282" s="50" t="s">
        <v>2638</v>
      </c>
      <c r="D1282" s="50" t="s">
        <v>2639</v>
      </c>
    </row>
    <row r="1283" spans="3:4" x14ac:dyDescent="0.25">
      <c r="C1283" s="50" t="s">
        <v>2640</v>
      </c>
      <c r="D1283" s="50" t="s">
        <v>2641</v>
      </c>
    </row>
    <row r="1284" spans="3:4" x14ac:dyDescent="0.25">
      <c r="C1284" s="50" t="s">
        <v>2642</v>
      </c>
      <c r="D1284" s="50" t="s">
        <v>2643</v>
      </c>
    </row>
    <row r="1285" spans="3:4" x14ac:dyDescent="0.25">
      <c r="C1285" s="50" t="s">
        <v>2644</v>
      </c>
      <c r="D1285" s="50" t="s">
        <v>2645</v>
      </c>
    </row>
    <row r="1286" spans="3:4" x14ac:dyDescent="0.25">
      <c r="C1286" s="50" t="s">
        <v>2646</v>
      </c>
      <c r="D1286" s="50" t="s">
        <v>2647</v>
      </c>
    </row>
    <row r="1287" spans="3:4" x14ac:dyDescent="0.25">
      <c r="C1287" s="50" t="s">
        <v>2648</v>
      </c>
      <c r="D1287" s="50" t="s">
        <v>2649</v>
      </c>
    </row>
    <row r="1288" spans="3:4" x14ac:dyDescent="0.25">
      <c r="C1288" s="50" t="s">
        <v>2650</v>
      </c>
      <c r="D1288" s="50" t="s">
        <v>2651</v>
      </c>
    </row>
    <row r="1289" spans="3:4" x14ac:dyDescent="0.25">
      <c r="C1289" s="50" t="s">
        <v>2652</v>
      </c>
      <c r="D1289" s="50" t="s">
        <v>2653</v>
      </c>
    </row>
    <row r="1290" spans="3:4" x14ac:dyDescent="0.25">
      <c r="C1290" s="50" t="s">
        <v>2654</v>
      </c>
      <c r="D1290" s="50" t="s">
        <v>2655</v>
      </c>
    </row>
    <row r="1291" spans="3:4" x14ac:dyDescent="0.25">
      <c r="C1291" s="50" t="s">
        <v>2656</v>
      </c>
      <c r="D1291" s="50" t="s">
        <v>2657</v>
      </c>
    </row>
    <row r="1292" spans="3:4" x14ac:dyDescent="0.25">
      <c r="C1292" s="50" t="s">
        <v>2658</v>
      </c>
      <c r="D1292" s="50" t="s">
        <v>2659</v>
      </c>
    </row>
    <row r="1293" spans="3:4" x14ac:dyDescent="0.25">
      <c r="C1293" s="50" t="s">
        <v>2660</v>
      </c>
      <c r="D1293" s="50" t="s">
        <v>2661</v>
      </c>
    </row>
    <row r="1294" spans="3:4" x14ac:dyDescent="0.25">
      <c r="C1294" s="50" t="s">
        <v>2662</v>
      </c>
      <c r="D1294" s="50" t="s">
        <v>2663</v>
      </c>
    </row>
    <row r="1295" spans="3:4" x14ac:dyDescent="0.25">
      <c r="C1295" s="50" t="s">
        <v>2664</v>
      </c>
      <c r="D1295" s="50" t="s">
        <v>2665</v>
      </c>
    </row>
    <row r="1296" spans="3:4" x14ac:dyDescent="0.25">
      <c r="C1296" s="50" t="s">
        <v>2666</v>
      </c>
      <c r="D1296" s="50" t="s">
        <v>2667</v>
      </c>
    </row>
    <row r="1297" spans="3:4" x14ac:dyDescent="0.25">
      <c r="C1297" s="50" t="s">
        <v>2668</v>
      </c>
      <c r="D1297" s="50" t="s">
        <v>2669</v>
      </c>
    </row>
    <row r="1298" spans="3:4" x14ac:dyDescent="0.25">
      <c r="C1298" s="50" t="s">
        <v>2670</v>
      </c>
      <c r="D1298" s="50" t="s">
        <v>2671</v>
      </c>
    </row>
    <row r="1299" spans="3:4" x14ac:dyDescent="0.25">
      <c r="C1299" s="50" t="s">
        <v>2672</v>
      </c>
      <c r="D1299" s="50" t="s">
        <v>2673</v>
      </c>
    </row>
    <row r="1300" spans="3:4" x14ac:dyDescent="0.25">
      <c r="C1300" s="50" t="s">
        <v>2674</v>
      </c>
      <c r="D1300" s="50" t="s">
        <v>2675</v>
      </c>
    </row>
    <row r="1301" spans="3:4" x14ac:dyDescent="0.25">
      <c r="C1301" s="50" t="s">
        <v>2676</v>
      </c>
      <c r="D1301" s="50" t="s">
        <v>2677</v>
      </c>
    </row>
    <row r="1302" spans="3:4" x14ac:dyDescent="0.25">
      <c r="C1302" s="50" t="s">
        <v>2678</v>
      </c>
      <c r="D1302" s="50" t="s">
        <v>2679</v>
      </c>
    </row>
    <row r="1303" spans="3:4" x14ac:dyDescent="0.25">
      <c r="C1303" s="50" t="s">
        <v>2680</v>
      </c>
      <c r="D1303" s="50" t="s">
        <v>2681</v>
      </c>
    </row>
    <row r="1304" spans="3:4" x14ac:dyDescent="0.25">
      <c r="C1304" s="50" t="s">
        <v>2682</v>
      </c>
      <c r="D1304" s="50" t="s">
        <v>2683</v>
      </c>
    </row>
    <row r="1305" spans="3:4" x14ac:dyDescent="0.25">
      <c r="C1305" s="50" t="s">
        <v>2684</v>
      </c>
      <c r="D1305" s="50" t="s">
        <v>2685</v>
      </c>
    </row>
    <row r="1306" spans="3:4" x14ac:dyDescent="0.25">
      <c r="C1306" s="50" t="s">
        <v>2686</v>
      </c>
      <c r="D1306" s="50" t="s">
        <v>2687</v>
      </c>
    </row>
    <row r="1307" spans="3:4" x14ac:dyDescent="0.25">
      <c r="C1307" s="50" t="s">
        <v>2688</v>
      </c>
      <c r="D1307" s="50" t="s">
        <v>2689</v>
      </c>
    </row>
    <row r="1308" spans="3:4" x14ac:dyDescent="0.25">
      <c r="C1308" s="50" t="s">
        <v>2690</v>
      </c>
      <c r="D1308" s="50" t="s">
        <v>2691</v>
      </c>
    </row>
    <row r="1309" spans="3:4" x14ac:dyDescent="0.25">
      <c r="C1309" s="50" t="s">
        <v>2692</v>
      </c>
      <c r="D1309" s="50" t="s">
        <v>2693</v>
      </c>
    </row>
    <row r="1310" spans="3:4" x14ac:dyDescent="0.25">
      <c r="C1310" s="50" t="s">
        <v>2694</v>
      </c>
      <c r="D1310" s="50" t="s">
        <v>2695</v>
      </c>
    </row>
    <row r="1311" spans="3:4" x14ac:dyDescent="0.25">
      <c r="C1311" s="50" t="s">
        <v>2696</v>
      </c>
      <c r="D1311" s="50" t="s">
        <v>2697</v>
      </c>
    </row>
    <row r="1312" spans="3:4" x14ac:dyDescent="0.25">
      <c r="C1312" s="50" t="s">
        <v>2698</v>
      </c>
      <c r="D1312" s="50" t="s">
        <v>2699</v>
      </c>
    </row>
    <row r="1313" spans="3:4" x14ac:dyDescent="0.25">
      <c r="C1313" s="50" t="s">
        <v>2700</v>
      </c>
      <c r="D1313" s="50" t="s">
        <v>2701</v>
      </c>
    </row>
    <row r="1314" spans="3:4" x14ac:dyDescent="0.25">
      <c r="C1314" s="50" t="s">
        <v>2702</v>
      </c>
      <c r="D1314" s="50" t="s">
        <v>2703</v>
      </c>
    </row>
    <row r="1315" spans="3:4" x14ac:dyDescent="0.25">
      <c r="C1315" s="50" t="s">
        <v>2704</v>
      </c>
      <c r="D1315" s="50" t="s">
        <v>2705</v>
      </c>
    </row>
    <row r="1316" spans="3:4" x14ac:dyDescent="0.25">
      <c r="C1316" s="50" t="s">
        <v>2706</v>
      </c>
      <c r="D1316" s="50" t="s">
        <v>2707</v>
      </c>
    </row>
    <row r="1317" spans="3:4" x14ac:dyDescent="0.25">
      <c r="C1317" s="50" t="s">
        <v>2708</v>
      </c>
      <c r="D1317" s="50" t="s">
        <v>2709</v>
      </c>
    </row>
    <row r="1318" spans="3:4" x14ac:dyDescent="0.25">
      <c r="C1318" s="50" t="s">
        <v>2710</v>
      </c>
      <c r="D1318" s="50" t="s">
        <v>2711</v>
      </c>
    </row>
    <row r="1319" spans="3:4" x14ac:dyDescent="0.25">
      <c r="C1319" s="50" t="s">
        <v>2712</v>
      </c>
      <c r="D1319" s="50" t="s">
        <v>2713</v>
      </c>
    </row>
    <row r="1320" spans="3:4" x14ac:dyDescent="0.25">
      <c r="C1320" s="50" t="s">
        <v>2714</v>
      </c>
      <c r="D1320" s="50" t="s">
        <v>2715</v>
      </c>
    </row>
    <row r="1321" spans="3:4" x14ac:dyDescent="0.25">
      <c r="C1321" s="50" t="s">
        <v>2716</v>
      </c>
      <c r="D1321" s="50" t="s">
        <v>2717</v>
      </c>
    </row>
    <row r="1322" spans="3:4" x14ac:dyDescent="0.25">
      <c r="C1322" s="50" t="s">
        <v>2718</v>
      </c>
      <c r="D1322" s="50" t="s">
        <v>2719</v>
      </c>
    </row>
    <row r="1323" spans="3:4" x14ac:dyDescent="0.25">
      <c r="C1323" s="50" t="s">
        <v>2720</v>
      </c>
      <c r="D1323" s="50" t="s">
        <v>2721</v>
      </c>
    </row>
    <row r="1324" spans="3:4" x14ac:dyDescent="0.25">
      <c r="C1324" s="50" t="s">
        <v>2722</v>
      </c>
      <c r="D1324" s="50" t="s">
        <v>2723</v>
      </c>
    </row>
    <row r="1325" spans="3:4" x14ac:dyDescent="0.25">
      <c r="C1325" s="50" t="s">
        <v>2724</v>
      </c>
      <c r="D1325" s="50" t="s">
        <v>2725</v>
      </c>
    </row>
    <row r="1326" spans="3:4" x14ac:dyDescent="0.25">
      <c r="C1326" s="50" t="s">
        <v>2726</v>
      </c>
      <c r="D1326" s="50" t="s">
        <v>2727</v>
      </c>
    </row>
    <row r="1327" spans="3:4" x14ac:dyDescent="0.25">
      <c r="C1327" s="50" t="s">
        <v>2728</v>
      </c>
      <c r="D1327" s="50" t="s">
        <v>2729</v>
      </c>
    </row>
    <row r="1328" spans="3:4" x14ac:dyDescent="0.25">
      <c r="C1328" s="50" t="s">
        <v>2730</v>
      </c>
      <c r="D1328" s="50" t="s">
        <v>2731</v>
      </c>
    </row>
    <row r="1329" spans="3:4" x14ac:dyDescent="0.25">
      <c r="C1329" s="50" t="s">
        <v>2732</v>
      </c>
      <c r="D1329" s="50" t="s">
        <v>2733</v>
      </c>
    </row>
    <row r="1330" spans="3:4" x14ac:dyDescent="0.25">
      <c r="C1330" s="50" t="s">
        <v>2734</v>
      </c>
      <c r="D1330" s="50" t="s">
        <v>2735</v>
      </c>
    </row>
    <row r="1331" spans="3:4" x14ac:dyDescent="0.25">
      <c r="C1331" s="50" t="s">
        <v>2736</v>
      </c>
      <c r="D1331" s="50" t="s">
        <v>2737</v>
      </c>
    </row>
    <row r="1332" spans="3:4" x14ac:dyDescent="0.25">
      <c r="C1332" s="50" t="s">
        <v>2738</v>
      </c>
      <c r="D1332" s="50" t="s">
        <v>2739</v>
      </c>
    </row>
    <row r="1333" spans="3:4" x14ac:dyDescent="0.25">
      <c r="C1333" s="50" t="s">
        <v>2740</v>
      </c>
      <c r="D1333" s="50" t="s">
        <v>2741</v>
      </c>
    </row>
    <row r="1334" spans="3:4" x14ac:dyDescent="0.25">
      <c r="C1334" s="50" t="s">
        <v>2742</v>
      </c>
      <c r="D1334" s="50" t="s">
        <v>2743</v>
      </c>
    </row>
    <row r="1335" spans="3:4" x14ac:dyDescent="0.25">
      <c r="C1335" s="50" t="s">
        <v>2744</v>
      </c>
      <c r="D1335" s="50" t="s">
        <v>2745</v>
      </c>
    </row>
    <row r="1336" spans="3:4" x14ac:dyDescent="0.25">
      <c r="C1336" s="50" t="s">
        <v>2746</v>
      </c>
      <c r="D1336" s="50" t="s">
        <v>2747</v>
      </c>
    </row>
    <row r="1337" spans="3:4" x14ac:dyDescent="0.25">
      <c r="C1337" s="50" t="s">
        <v>2748</v>
      </c>
      <c r="D1337" s="50" t="s">
        <v>2749</v>
      </c>
    </row>
    <row r="1338" spans="3:4" x14ac:dyDescent="0.25">
      <c r="C1338" s="50" t="s">
        <v>2750</v>
      </c>
      <c r="D1338" s="50" t="s">
        <v>2751</v>
      </c>
    </row>
    <row r="1339" spans="3:4" x14ac:dyDescent="0.25">
      <c r="C1339" s="50" t="s">
        <v>2752</v>
      </c>
      <c r="D1339" s="50" t="s">
        <v>2753</v>
      </c>
    </row>
    <row r="1340" spans="3:4" x14ac:dyDescent="0.25">
      <c r="C1340" s="50" t="s">
        <v>2754</v>
      </c>
      <c r="D1340" s="50" t="s">
        <v>2755</v>
      </c>
    </row>
    <row r="1341" spans="3:4" x14ac:dyDescent="0.25">
      <c r="C1341" s="50" t="s">
        <v>2756</v>
      </c>
      <c r="D1341" s="50" t="s">
        <v>2757</v>
      </c>
    </row>
    <row r="1342" spans="3:4" x14ac:dyDescent="0.25">
      <c r="C1342" s="50" t="s">
        <v>2758</v>
      </c>
      <c r="D1342" s="50" t="s">
        <v>2759</v>
      </c>
    </row>
    <row r="1343" spans="3:4" x14ac:dyDescent="0.25">
      <c r="C1343" s="50" t="s">
        <v>2760</v>
      </c>
      <c r="D1343" s="50" t="s">
        <v>2761</v>
      </c>
    </row>
    <row r="1344" spans="3:4" x14ac:dyDescent="0.25">
      <c r="C1344" s="50" t="s">
        <v>2762</v>
      </c>
      <c r="D1344" s="50" t="s">
        <v>2763</v>
      </c>
    </row>
    <row r="1345" spans="3:4" x14ac:dyDescent="0.25">
      <c r="C1345" s="50" t="s">
        <v>2764</v>
      </c>
      <c r="D1345" s="50" t="s">
        <v>2679</v>
      </c>
    </row>
    <row r="1346" spans="3:4" x14ac:dyDescent="0.25">
      <c r="C1346" s="50" t="s">
        <v>2765</v>
      </c>
      <c r="D1346" s="50" t="s">
        <v>2766</v>
      </c>
    </row>
    <row r="1347" spans="3:4" x14ac:dyDescent="0.25">
      <c r="C1347" s="50" t="s">
        <v>2767</v>
      </c>
      <c r="D1347" s="50" t="s">
        <v>2768</v>
      </c>
    </row>
    <row r="1348" spans="3:4" x14ac:dyDescent="0.25">
      <c r="C1348" s="50" t="s">
        <v>2769</v>
      </c>
      <c r="D1348" s="50" t="s">
        <v>2770</v>
      </c>
    </row>
    <row r="1349" spans="3:4" x14ac:dyDescent="0.25">
      <c r="C1349" s="50" t="s">
        <v>2771</v>
      </c>
      <c r="D1349" s="50" t="s">
        <v>2772</v>
      </c>
    </row>
    <row r="1350" spans="3:4" x14ac:dyDescent="0.25">
      <c r="C1350" s="50" t="s">
        <v>2773</v>
      </c>
      <c r="D1350" s="50" t="s">
        <v>2774</v>
      </c>
    </row>
    <row r="1351" spans="3:4" x14ac:dyDescent="0.25">
      <c r="C1351" s="50" t="s">
        <v>2775</v>
      </c>
      <c r="D1351" s="50" t="s">
        <v>2776</v>
      </c>
    </row>
    <row r="1352" spans="3:4" x14ac:dyDescent="0.25">
      <c r="C1352" s="50" t="s">
        <v>2777</v>
      </c>
      <c r="D1352" s="50" t="s">
        <v>2778</v>
      </c>
    </row>
    <row r="1353" spans="3:4" x14ac:dyDescent="0.25">
      <c r="C1353" s="50" t="s">
        <v>2779</v>
      </c>
      <c r="D1353" s="50" t="s">
        <v>2780</v>
      </c>
    </row>
    <row r="1354" spans="3:4" x14ac:dyDescent="0.25">
      <c r="C1354" s="50" t="s">
        <v>2781</v>
      </c>
      <c r="D1354" s="50" t="s">
        <v>2782</v>
      </c>
    </row>
    <row r="1355" spans="3:4" x14ac:dyDescent="0.25">
      <c r="C1355" s="50" t="s">
        <v>2783</v>
      </c>
      <c r="D1355" s="50" t="s">
        <v>2784</v>
      </c>
    </row>
    <row r="1356" spans="3:4" x14ac:dyDescent="0.25">
      <c r="C1356" s="50" t="s">
        <v>2785</v>
      </c>
      <c r="D1356" s="50" t="s">
        <v>2786</v>
      </c>
    </row>
    <row r="1357" spans="3:4" x14ac:dyDescent="0.25">
      <c r="C1357" s="50" t="s">
        <v>2787</v>
      </c>
      <c r="D1357" s="50" t="s">
        <v>2788</v>
      </c>
    </row>
    <row r="1358" spans="3:4" x14ac:dyDescent="0.25">
      <c r="C1358" s="50" t="s">
        <v>2789</v>
      </c>
      <c r="D1358" s="50" t="s">
        <v>2790</v>
      </c>
    </row>
    <row r="1359" spans="3:4" x14ac:dyDescent="0.25">
      <c r="C1359" s="50" t="s">
        <v>2791</v>
      </c>
      <c r="D1359" s="50" t="s">
        <v>2792</v>
      </c>
    </row>
    <row r="1360" spans="3:4" x14ac:dyDescent="0.25">
      <c r="C1360" s="50" t="s">
        <v>2793</v>
      </c>
      <c r="D1360" s="50" t="s">
        <v>2794</v>
      </c>
    </row>
    <row r="1361" spans="3:4" x14ac:dyDescent="0.25">
      <c r="C1361" s="50" t="s">
        <v>2795</v>
      </c>
      <c r="D1361" s="50" t="s">
        <v>2796</v>
      </c>
    </row>
    <row r="1362" spans="3:4" x14ac:dyDescent="0.25">
      <c r="C1362" s="50" t="s">
        <v>2797</v>
      </c>
      <c r="D1362" s="50" t="s">
        <v>2798</v>
      </c>
    </row>
    <row r="1363" spans="3:4" x14ac:dyDescent="0.25">
      <c r="C1363" s="50" t="s">
        <v>2799</v>
      </c>
      <c r="D1363" s="50" t="s">
        <v>2800</v>
      </c>
    </row>
    <row r="1364" spans="3:4" x14ac:dyDescent="0.25">
      <c r="C1364" s="50" t="s">
        <v>2801</v>
      </c>
      <c r="D1364" s="50" t="s">
        <v>2802</v>
      </c>
    </row>
    <row r="1365" spans="3:4" x14ac:dyDescent="0.25">
      <c r="C1365" s="50" t="s">
        <v>2803</v>
      </c>
      <c r="D1365" s="50" t="s">
        <v>2804</v>
      </c>
    </row>
    <row r="1366" spans="3:4" x14ac:dyDescent="0.25">
      <c r="C1366" s="50" t="s">
        <v>2805</v>
      </c>
      <c r="D1366" s="50" t="s">
        <v>2806</v>
      </c>
    </row>
    <row r="1367" spans="3:4" x14ac:dyDescent="0.25">
      <c r="C1367" s="50" t="s">
        <v>2807</v>
      </c>
      <c r="D1367" s="50" t="s">
        <v>2808</v>
      </c>
    </row>
    <row r="1368" spans="3:4" x14ac:dyDescent="0.25">
      <c r="C1368" s="50" t="s">
        <v>2809</v>
      </c>
      <c r="D1368" s="50" t="s">
        <v>2810</v>
      </c>
    </row>
    <row r="1369" spans="3:4" x14ac:dyDescent="0.25">
      <c r="C1369" s="50" t="s">
        <v>2811</v>
      </c>
      <c r="D1369" s="50" t="s">
        <v>2812</v>
      </c>
    </row>
    <row r="1370" spans="3:4" x14ac:dyDescent="0.25">
      <c r="C1370" s="50" t="s">
        <v>2813</v>
      </c>
      <c r="D1370" s="50" t="s">
        <v>2814</v>
      </c>
    </row>
    <row r="1371" spans="3:4" x14ac:dyDescent="0.25">
      <c r="C1371" s="50" t="s">
        <v>2815</v>
      </c>
      <c r="D1371" s="50" t="s">
        <v>2816</v>
      </c>
    </row>
    <row r="1372" spans="3:4" x14ac:dyDescent="0.25">
      <c r="C1372" s="50" t="s">
        <v>2817</v>
      </c>
      <c r="D1372" s="50" t="s">
        <v>1284</v>
      </c>
    </row>
    <row r="1373" spans="3:4" x14ac:dyDescent="0.25">
      <c r="C1373" s="50" t="s">
        <v>2818</v>
      </c>
      <c r="D1373" s="50" t="s">
        <v>2819</v>
      </c>
    </row>
    <row r="1374" spans="3:4" x14ac:dyDescent="0.25">
      <c r="C1374" s="50" t="s">
        <v>2820</v>
      </c>
      <c r="D1374" s="50" t="s">
        <v>2821</v>
      </c>
    </row>
    <row r="1375" spans="3:4" x14ac:dyDescent="0.25">
      <c r="C1375" s="50" t="s">
        <v>2822</v>
      </c>
      <c r="D1375" s="50" t="s">
        <v>2823</v>
      </c>
    </row>
    <row r="1376" spans="3:4" x14ac:dyDescent="0.25">
      <c r="C1376" s="50" t="s">
        <v>2824</v>
      </c>
      <c r="D1376" s="50" t="s">
        <v>2825</v>
      </c>
    </row>
    <row r="1377" spans="3:4" x14ac:dyDescent="0.25">
      <c r="C1377" s="50" t="s">
        <v>2826</v>
      </c>
      <c r="D1377" s="50" t="s">
        <v>2827</v>
      </c>
    </row>
    <row r="1378" spans="3:4" x14ac:dyDescent="0.25">
      <c r="C1378" s="50" t="s">
        <v>2828</v>
      </c>
      <c r="D1378" s="50" t="s">
        <v>2829</v>
      </c>
    </row>
    <row r="1379" spans="3:4" x14ac:dyDescent="0.25">
      <c r="C1379" s="50" t="s">
        <v>2830</v>
      </c>
      <c r="D1379" s="50" t="s">
        <v>2831</v>
      </c>
    </row>
    <row r="1380" spans="3:4" x14ac:dyDescent="0.25">
      <c r="C1380" s="50" t="s">
        <v>2832</v>
      </c>
      <c r="D1380" s="50" t="s">
        <v>2833</v>
      </c>
    </row>
    <row r="1381" spans="3:4" x14ac:dyDescent="0.25">
      <c r="C1381" s="50" t="s">
        <v>2834</v>
      </c>
      <c r="D1381" s="50" t="s">
        <v>2835</v>
      </c>
    </row>
    <row r="1382" spans="3:4" x14ac:dyDescent="0.25">
      <c r="C1382" s="50" t="s">
        <v>2836</v>
      </c>
      <c r="D1382" s="50" t="s">
        <v>2837</v>
      </c>
    </row>
    <row r="1383" spans="3:4" x14ac:dyDescent="0.25">
      <c r="C1383" s="50" t="s">
        <v>2838</v>
      </c>
      <c r="D1383" s="50" t="s">
        <v>2839</v>
      </c>
    </row>
    <row r="1384" spans="3:4" x14ac:dyDescent="0.25">
      <c r="C1384" s="50" t="s">
        <v>2840</v>
      </c>
      <c r="D1384" s="50" t="s">
        <v>2841</v>
      </c>
    </row>
    <row r="1385" spans="3:4" x14ac:dyDescent="0.25">
      <c r="C1385" s="50" t="s">
        <v>2842</v>
      </c>
      <c r="D1385" s="50" t="s">
        <v>2843</v>
      </c>
    </row>
    <row r="1386" spans="3:4" x14ac:dyDescent="0.25">
      <c r="C1386" s="50" t="s">
        <v>2844</v>
      </c>
      <c r="D1386" s="50" t="s">
        <v>2845</v>
      </c>
    </row>
    <row r="1387" spans="3:4" x14ac:dyDescent="0.25">
      <c r="C1387" s="50" t="s">
        <v>2846</v>
      </c>
      <c r="D1387" s="50" t="s">
        <v>2847</v>
      </c>
    </row>
    <row r="1388" spans="3:4" x14ac:dyDescent="0.25">
      <c r="C1388" s="50" t="s">
        <v>2848</v>
      </c>
      <c r="D1388" s="50" t="s">
        <v>2849</v>
      </c>
    </row>
    <row r="1389" spans="3:4" x14ac:dyDescent="0.25">
      <c r="C1389" s="50" t="s">
        <v>2850</v>
      </c>
      <c r="D1389" s="50" t="s">
        <v>2851</v>
      </c>
    </row>
    <row r="1390" spans="3:4" x14ac:dyDescent="0.25">
      <c r="C1390" s="50" t="s">
        <v>2852</v>
      </c>
      <c r="D1390" s="50" t="s">
        <v>2853</v>
      </c>
    </row>
    <row r="1391" spans="3:4" x14ac:dyDescent="0.25">
      <c r="C1391" s="50" t="s">
        <v>2854</v>
      </c>
      <c r="D1391" s="50" t="s">
        <v>2855</v>
      </c>
    </row>
    <row r="1392" spans="3:4" x14ac:dyDescent="0.25">
      <c r="C1392" s="50" t="s">
        <v>2856</v>
      </c>
      <c r="D1392" s="50" t="s">
        <v>2857</v>
      </c>
    </row>
    <row r="1393" spans="3:4" x14ac:dyDescent="0.25">
      <c r="C1393" s="50" t="s">
        <v>2858</v>
      </c>
      <c r="D1393" s="50" t="s">
        <v>2859</v>
      </c>
    </row>
    <row r="1394" spans="3:4" x14ac:dyDescent="0.25">
      <c r="C1394" s="50" t="s">
        <v>2860</v>
      </c>
      <c r="D1394" s="50" t="s">
        <v>2861</v>
      </c>
    </row>
    <row r="1395" spans="3:4" x14ac:dyDescent="0.25">
      <c r="C1395" s="50" t="s">
        <v>2862</v>
      </c>
      <c r="D1395" s="50" t="s">
        <v>2863</v>
      </c>
    </row>
    <row r="1396" spans="3:4" x14ac:dyDescent="0.25">
      <c r="C1396" s="50" t="s">
        <v>2864</v>
      </c>
      <c r="D1396" s="50" t="s">
        <v>2865</v>
      </c>
    </row>
    <row r="1397" spans="3:4" x14ac:dyDescent="0.25">
      <c r="C1397" s="50" t="s">
        <v>2866</v>
      </c>
      <c r="D1397" s="50" t="s">
        <v>2867</v>
      </c>
    </row>
    <row r="1398" spans="3:4" x14ac:dyDescent="0.25">
      <c r="C1398" s="50" t="s">
        <v>2868</v>
      </c>
      <c r="D1398" s="50" t="s">
        <v>2869</v>
      </c>
    </row>
    <row r="1399" spans="3:4" x14ac:dyDescent="0.25">
      <c r="C1399" s="50" t="s">
        <v>2870</v>
      </c>
      <c r="D1399" s="50" t="s">
        <v>2871</v>
      </c>
    </row>
    <row r="1400" spans="3:4" x14ac:dyDescent="0.25">
      <c r="C1400" s="50" t="s">
        <v>2872</v>
      </c>
      <c r="D1400" s="50" t="s">
        <v>2873</v>
      </c>
    </row>
    <row r="1401" spans="3:4" x14ac:dyDescent="0.25">
      <c r="C1401" s="50" t="s">
        <v>2874</v>
      </c>
      <c r="D1401" s="50" t="s">
        <v>2875</v>
      </c>
    </row>
    <row r="1402" spans="3:4" x14ac:dyDescent="0.25">
      <c r="C1402" s="50" t="s">
        <v>2876</v>
      </c>
      <c r="D1402" s="50" t="s">
        <v>2877</v>
      </c>
    </row>
    <row r="1403" spans="3:4" x14ac:dyDescent="0.25">
      <c r="C1403" s="50" t="s">
        <v>2878</v>
      </c>
      <c r="D1403" s="50" t="s">
        <v>2879</v>
      </c>
    </row>
    <row r="1404" spans="3:4" x14ac:dyDescent="0.25">
      <c r="C1404" s="50" t="s">
        <v>2880</v>
      </c>
      <c r="D1404" s="50" t="s">
        <v>2881</v>
      </c>
    </row>
    <row r="1405" spans="3:4" x14ac:dyDescent="0.25">
      <c r="C1405" s="50" t="s">
        <v>2882</v>
      </c>
      <c r="D1405" s="50" t="s">
        <v>2883</v>
      </c>
    </row>
    <row r="1406" spans="3:4" x14ac:dyDescent="0.25">
      <c r="C1406" s="50" t="s">
        <v>2884</v>
      </c>
      <c r="D1406" s="50" t="s">
        <v>2885</v>
      </c>
    </row>
    <row r="1407" spans="3:4" x14ac:dyDescent="0.25">
      <c r="C1407" s="50" t="s">
        <v>2886</v>
      </c>
      <c r="D1407" s="50" t="s">
        <v>2887</v>
      </c>
    </row>
    <row r="1408" spans="3:4" x14ac:dyDescent="0.25">
      <c r="C1408" s="50" t="s">
        <v>2888</v>
      </c>
      <c r="D1408" s="50" t="s">
        <v>2889</v>
      </c>
    </row>
    <row r="1409" spans="3:4" x14ac:dyDescent="0.25">
      <c r="C1409" s="50" t="s">
        <v>2890</v>
      </c>
      <c r="D1409" s="50" t="s">
        <v>2891</v>
      </c>
    </row>
    <row r="1410" spans="3:4" x14ac:dyDescent="0.25">
      <c r="C1410" s="50" t="s">
        <v>2892</v>
      </c>
      <c r="D1410" s="50" t="s">
        <v>2893</v>
      </c>
    </row>
    <row r="1411" spans="3:4" x14ac:dyDescent="0.25">
      <c r="C1411" s="50" t="s">
        <v>2894</v>
      </c>
      <c r="D1411" s="50" t="s">
        <v>2895</v>
      </c>
    </row>
    <row r="1412" spans="3:4" x14ac:dyDescent="0.25">
      <c r="C1412" s="50" t="s">
        <v>2896</v>
      </c>
      <c r="D1412" s="50" t="s">
        <v>2897</v>
      </c>
    </row>
    <row r="1413" spans="3:4" x14ac:dyDescent="0.25">
      <c r="C1413" s="50" t="s">
        <v>1910</v>
      </c>
      <c r="D1413" s="50" t="s">
        <v>2898</v>
      </c>
    </row>
    <row r="1414" spans="3:4" x14ac:dyDescent="0.25">
      <c r="C1414" s="50" t="s">
        <v>2899</v>
      </c>
      <c r="D1414" s="50" t="s">
        <v>2900</v>
      </c>
    </row>
    <row r="1415" spans="3:4" x14ac:dyDescent="0.25">
      <c r="C1415" s="50" t="s">
        <v>2901</v>
      </c>
      <c r="D1415" s="50" t="s">
        <v>2902</v>
      </c>
    </row>
    <row r="1416" spans="3:4" x14ac:dyDescent="0.25">
      <c r="C1416" s="50" t="s">
        <v>2903</v>
      </c>
      <c r="D1416" s="50" t="s">
        <v>2904</v>
      </c>
    </row>
    <row r="1417" spans="3:4" x14ac:dyDescent="0.25">
      <c r="C1417" s="50" t="s">
        <v>748</v>
      </c>
      <c r="D1417" s="50" t="s">
        <v>2905</v>
      </c>
    </row>
    <row r="1418" spans="3:4" x14ac:dyDescent="0.25">
      <c r="C1418" s="50" t="s">
        <v>2906</v>
      </c>
      <c r="D1418" s="50" t="s">
        <v>2907</v>
      </c>
    </row>
    <row r="1419" spans="3:4" x14ac:dyDescent="0.25">
      <c r="C1419" s="50" t="s">
        <v>2908</v>
      </c>
      <c r="D1419" s="50" t="s">
        <v>2909</v>
      </c>
    </row>
    <row r="1420" spans="3:4" x14ac:dyDescent="0.25">
      <c r="C1420" s="50" t="s">
        <v>2910</v>
      </c>
      <c r="D1420" s="50" t="s">
        <v>2911</v>
      </c>
    </row>
    <row r="1421" spans="3:4" x14ac:dyDescent="0.25">
      <c r="C1421" s="50" t="s">
        <v>2912</v>
      </c>
      <c r="D1421" s="50" t="s">
        <v>2913</v>
      </c>
    </row>
    <row r="1422" spans="3:4" x14ac:dyDescent="0.25">
      <c r="C1422" s="50" t="s">
        <v>2914</v>
      </c>
      <c r="D1422" s="50" t="s">
        <v>2915</v>
      </c>
    </row>
    <row r="1423" spans="3:4" x14ac:dyDescent="0.25">
      <c r="C1423" s="50" t="s">
        <v>1326</v>
      </c>
      <c r="D1423" s="50" t="s">
        <v>2916</v>
      </c>
    </row>
    <row r="1424" spans="3:4" x14ac:dyDescent="0.25">
      <c r="C1424" s="50" t="s">
        <v>2917</v>
      </c>
      <c r="D1424" s="50" t="s">
        <v>2918</v>
      </c>
    </row>
    <row r="1425" spans="3:4" x14ac:dyDescent="0.25">
      <c r="C1425" s="50" t="s">
        <v>2919</v>
      </c>
      <c r="D1425" s="50" t="s">
        <v>2920</v>
      </c>
    </row>
    <row r="1426" spans="3:4" x14ac:dyDescent="0.25">
      <c r="C1426" s="50" t="s">
        <v>2921</v>
      </c>
      <c r="D1426" s="50" t="s">
        <v>2922</v>
      </c>
    </row>
    <row r="1427" spans="3:4" x14ac:dyDescent="0.25">
      <c r="C1427" s="50" t="s">
        <v>2923</v>
      </c>
      <c r="D1427" s="50" t="s">
        <v>2924</v>
      </c>
    </row>
    <row r="1428" spans="3:4" x14ac:dyDescent="0.25">
      <c r="C1428" s="50" t="s">
        <v>2925</v>
      </c>
      <c r="D1428" s="50" t="s">
        <v>2926</v>
      </c>
    </row>
    <row r="1429" spans="3:4" x14ac:dyDescent="0.25">
      <c r="C1429" s="50" t="s">
        <v>2927</v>
      </c>
      <c r="D1429" s="50" t="s">
        <v>2928</v>
      </c>
    </row>
    <row r="1430" spans="3:4" x14ac:dyDescent="0.25">
      <c r="C1430" s="50" t="s">
        <v>2929</v>
      </c>
      <c r="D1430" s="50" t="s">
        <v>2930</v>
      </c>
    </row>
    <row r="1431" spans="3:4" x14ac:dyDescent="0.25">
      <c r="C1431" s="50" t="s">
        <v>2931</v>
      </c>
      <c r="D1431" s="50" t="s">
        <v>2932</v>
      </c>
    </row>
    <row r="1432" spans="3:4" x14ac:dyDescent="0.25">
      <c r="C1432" s="50" t="s">
        <v>2933</v>
      </c>
      <c r="D1432" s="50" t="s">
        <v>2934</v>
      </c>
    </row>
    <row r="1433" spans="3:4" x14ac:dyDescent="0.25">
      <c r="C1433" s="50" t="s">
        <v>2935</v>
      </c>
      <c r="D1433" s="50" t="s">
        <v>2936</v>
      </c>
    </row>
    <row r="1434" spans="3:4" x14ac:dyDescent="0.25">
      <c r="C1434" s="50" t="s">
        <v>2937</v>
      </c>
      <c r="D1434" s="50" t="s">
        <v>2938</v>
      </c>
    </row>
    <row r="1435" spans="3:4" x14ac:dyDescent="0.25">
      <c r="C1435" s="50" t="s">
        <v>2939</v>
      </c>
      <c r="D1435" s="50" t="s">
        <v>2940</v>
      </c>
    </row>
    <row r="1436" spans="3:4" x14ac:dyDescent="0.25">
      <c r="C1436" s="50" t="s">
        <v>2941</v>
      </c>
      <c r="D1436" s="50" t="s">
        <v>2942</v>
      </c>
    </row>
    <row r="1437" spans="3:4" x14ac:dyDescent="0.25">
      <c r="C1437" s="50" t="s">
        <v>2943</v>
      </c>
      <c r="D1437" s="50" t="s">
        <v>2944</v>
      </c>
    </row>
    <row r="1438" spans="3:4" x14ac:dyDescent="0.25">
      <c r="C1438" s="50" t="s">
        <v>2945</v>
      </c>
      <c r="D1438" s="50" t="s">
        <v>2946</v>
      </c>
    </row>
    <row r="1439" spans="3:4" x14ac:dyDescent="0.25">
      <c r="C1439" s="50" t="s">
        <v>2947</v>
      </c>
      <c r="D1439" s="50" t="s">
        <v>2948</v>
      </c>
    </row>
    <row r="1440" spans="3:4" x14ac:dyDescent="0.25">
      <c r="C1440" s="50" t="s">
        <v>2949</v>
      </c>
      <c r="D1440" s="50" t="s">
        <v>2950</v>
      </c>
    </row>
    <row r="1441" spans="3:4" x14ac:dyDescent="0.25">
      <c r="C1441" s="50" t="s">
        <v>2951</v>
      </c>
      <c r="D1441" s="50" t="s">
        <v>2952</v>
      </c>
    </row>
    <row r="1442" spans="3:4" x14ac:dyDescent="0.25">
      <c r="C1442" s="50" t="s">
        <v>2953</v>
      </c>
      <c r="D1442" s="50" t="s">
        <v>2954</v>
      </c>
    </row>
    <row r="1443" spans="3:4" x14ac:dyDescent="0.25">
      <c r="C1443" s="50" t="s">
        <v>2955</v>
      </c>
      <c r="D1443" s="50" t="s">
        <v>2956</v>
      </c>
    </row>
    <row r="1444" spans="3:4" x14ac:dyDescent="0.25">
      <c r="C1444" s="50" t="s">
        <v>2957</v>
      </c>
      <c r="D1444" s="50" t="s">
        <v>2958</v>
      </c>
    </row>
    <row r="1445" spans="3:4" x14ac:dyDescent="0.25">
      <c r="C1445" s="50" t="s">
        <v>2959</v>
      </c>
      <c r="D1445" s="50" t="s">
        <v>2960</v>
      </c>
    </row>
    <row r="1446" spans="3:4" x14ac:dyDescent="0.25">
      <c r="C1446" s="50" t="s">
        <v>2961</v>
      </c>
      <c r="D1446" s="50" t="s">
        <v>2962</v>
      </c>
    </row>
    <row r="1447" spans="3:4" x14ac:dyDescent="0.25">
      <c r="C1447" s="50" t="s">
        <v>2963</v>
      </c>
      <c r="D1447" s="50" t="s">
        <v>2964</v>
      </c>
    </row>
    <row r="1448" spans="3:4" x14ac:dyDescent="0.25">
      <c r="C1448" s="50" t="s">
        <v>2965</v>
      </c>
      <c r="D1448" s="50" t="s">
        <v>2966</v>
      </c>
    </row>
    <row r="1449" spans="3:4" x14ac:dyDescent="0.25">
      <c r="C1449" s="50" t="s">
        <v>2967</v>
      </c>
      <c r="D1449" s="50" t="s">
        <v>2968</v>
      </c>
    </row>
    <row r="1450" spans="3:4" x14ac:dyDescent="0.25">
      <c r="C1450" s="50" t="s">
        <v>2969</v>
      </c>
      <c r="D1450" s="50" t="s">
        <v>2970</v>
      </c>
    </row>
    <row r="1451" spans="3:4" x14ac:dyDescent="0.25">
      <c r="C1451" s="50" t="s">
        <v>2971</v>
      </c>
      <c r="D1451" s="50" t="s">
        <v>2972</v>
      </c>
    </row>
    <row r="1452" spans="3:4" x14ac:dyDescent="0.25">
      <c r="C1452" s="50" t="s">
        <v>2973</v>
      </c>
      <c r="D1452" s="50" t="s">
        <v>2974</v>
      </c>
    </row>
    <row r="1453" spans="3:4" x14ac:dyDescent="0.25">
      <c r="C1453" s="50" t="s">
        <v>2975</v>
      </c>
      <c r="D1453" s="50" t="s">
        <v>2976</v>
      </c>
    </row>
    <row r="1454" spans="3:4" x14ac:dyDescent="0.25">
      <c r="C1454" s="50" t="s">
        <v>2977</v>
      </c>
      <c r="D1454" s="50" t="s">
        <v>2978</v>
      </c>
    </row>
    <row r="1455" spans="3:4" x14ac:dyDescent="0.25">
      <c r="C1455" s="50" t="s">
        <v>2979</v>
      </c>
      <c r="D1455" s="50" t="s">
        <v>2980</v>
      </c>
    </row>
    <row r="1456" spans="3:4" x14ac:dyDescent="0.25">
      <c r="C1456" s="50" t="s">
        <v>2981</v>
      </c>
      <c r="D1456" s="50" t="s">
        <v>2982</v>
      </c>
    </row>
    <row r="1457" spans="3:4" x14ac:dyDescent="0.25">
      <c r="C1457" s="50" t="s">
        <v>2983</v>
      </c>
      <c r="D1457" s="50" t="s">
        <v>2984</v>
      </c>
    </row>
    <row r="1458" spans="3:4" x14ac:dyDescent="0.25">
      <c r="C1458" s="50" t="s">
        <v>2985</v>
      </c>
      <c r="D1458" s="50" t="s">
        <v>2986</v>
      </c>
    </row>
    <row r="1459" spans="3:4" x14ac:dyDescent="0.25">
      <c r="C1459" s="50" t="s">
        <v>2987</v>
      </c>
      <c r="D1459" s="50" t="s">
        <v>2988</v>
      </c>
    </row>
    <row r="1460" spans="3:4" x14ac:dyDescent="0.25">
      <c r="C1460" s="50" t="s">
        <v>2989</v>
      </c>
      <c r="D1460" s="50" t="s">
        <v>2990</v>
      </c>
    </row>
    <row r="1461" spans="3:4" x14ac:dyDescent="0.25">
      <c r="C1461" s="50" t="s">
        <v>2991</v>
      </c>
      <c r="D1461" s="50" t="s">
        <v>2992</v>
      </c>
    </row>
    <row r="1462" spans="3:4" x14ac:dyDescent="0.25">
      <c r="C1462" s="50" t="s">
        <v>2993</v>
      </c>
      <c r="D1462" s="50" t="s">
        <v>2994</v>
      </c>
    </row>
    <row r="1463" spans="3:4" x14ac:dyDescent="0.25">
      <c r="C1463" s="50" t="s">
        <v>2995</v>
      </c>
      <c r="D1463" s="50" t="s">
        <v>2996</v>
      </c>
    </row>
    <row r="1464" spans="3:4" x14ac:dyDescent="0.25">
      <c r="C1464" s="50" t="s">
        <v>2997</v>
      </c>
      <c r="D1464" s="50" t="s">
        <v>2998</v>
      </c>
    </row>
    <row r="1465" spans="3:4" x14ac:dyDescent="0.25">
      <c r="C1465" s="50" t="s">
        <v>2999</v>
      </c>
      <c r="D1465" s="50" t="s">
        <v>3000</v>
      </c>
    </row>
    <row r="1466" spans="3:4" x14ac:dyDescent="0.25">
      <c r="C1466" s="50" t="s">
        <v>3001</v>
      </c>
      <c r="D1466" s="50" t="s">
        <v>3002</v>
      </c>
    </row>
    <row r="1467" spans="3:4" x14ac:dyDescent="0.25">
      <c r="C1467" s="50" t="s">
        <v>3003</v>
      </c>
      <c r="D1467" s="50" t="s">
        <v>3004</v>
      </c>
    </row>
    <row r="1468" spans="3:4" x14ac:dyDescent="0.25">
      <c r="C1468" s="50" t="s">
        <v>3005</v>
      </c>
      <c r="D1468" s="50" t="s">
        <v>3006</v>
      </c>
    </row>
    <row r="1469" spans="3:4" x14ac:dyDescent="0.25">
      <c r="C1469" s="50" t="s">
        <v>3007</v>
      </c>
      <c r="D1469" s="50" t="s">
        <v>3008</v>
      </c>
    </row>
    <row r="1470" spans="3:4" x14ac:dyDescent="0.25">
      <c r="C1470" s="50" t="s">
        <v>3009</v>
      </c>
      <c r="D1470" s="50" t="s">
        <v>3010</v>
      </c>
    </row>
    <row r="1471" spans="3:4" x14ac:dyDescent="0.25">
      <c r="C1471" s="50" t="s">
        <v>3011</v>
      </c>
      <c r="D1471" s="50" t="s">
        <v>3012</v>
      </c>
    </row>
    <row r="1472" spans="3:4" x14ac:dyDescent="0.25">
      <c r="C1472" s="50" t="s">
        <v>3013</v>
      </c>
      <c r="D1472" s="50" t="s">
        <v>3014</v>
      </c>
    </row>
    <row r="1473" spans="3:4" x14ac:dyDescent="0.25">
      <c r="C1473" s="50" t="s">
        <v>3015</v>
      </c>
      <c r="D1473" s="50" t="s">
        <v>3016</v>
      </c>
    </row>
    <row r="1474" spans="3:4" x14ac:dyDescent="0.25">
      <c r="C1474" s="50" t="s">
        <v>3017</v>
      </c>
      <c r="D1474" s="50" t="s">
        <v>3018</v>
      </c>
    </row>
    <row r="1475" spans="3:4" x14ac:dyDescent="0.25">
      <c r="C1475" s="50" t="s">
        <v>3019</v>
      </c>
      <c r="D1475" s="50" t="s">
        <v>3020</v>
      </c>
    </row>
    <row r="1476" spans="3:4" x14ac:dyDescent="0.25">
      <c r="C1476" s="50" t="s">
        <v>3021</v>
      </c>
      <c r="D1476" s="50" t="s">
        <v>3022</v>
      </c>
    </row>
    <row r="1477" spans="3:4" x14ac:dyDescent="0.25">
      <c r="C1477" s="50" t="s">
        <v>3023</v>
      </c>
      <c r="D1477" s="50" t="s">
        <v>3024</v>
      </c>
    </row>
    <row r="1478" spans="3:4" x14ac:dyDescent="0.25">
      <c r="C1478" s="50" t="s">
        <v>3025</v>
      </c>
      <c r="D1478" s="50" t="s">
        <v>3026</v>
      </c>
    </row>
    <row r="1479" spans="3:4" x14ac:dyDescent="0.25">
      <c r="C1479" s="50" t="s">
        <v>3027</v>
      </c>
      <c r="D1479" s="50" t="s">
        <v>3028</v>
      </c>
    </row>
    <row r="1480" spans="3:4" x14ac:dyDescent="0.25">
      <c r="C1480" s="50" t="s">
        <v>3029</v>
      </c>
      <c r="D1480" s="50" t="s">
        <v>3030</v>
      </c>
    </row>
    <row r="1481" spans="3:4" x14ac:dyDescent="0.25">
      <c r="C1481" s="50" t="s">
        <v>3031</v>
      </c>
      <c r="D1481" s="50" t="s">
        <v>3032</v>
      </c>
    </row>
    <row r="1482" spans="3:4" x14ac:dyDescent="0.25">
      <c r="C1482" s="50" t="s">
        <v>3033</v>
      </c>
      <c r="D1482" s="50" t="s">
        <v>3034</v>
      </c>
    </row>
    <row r="1483" spans="3:4" x14ac:dyDescent="0.25">
      <c r="C1483" s="50" t="s">
        <v>3035</v>
      </c>
      <c r="D1483" s="50" t="s">
        <v>3036</v>
      </c>
    </row>
    <row r="1484" spans="3:4" x14ac:dyDescent="0.25">
      <c r="C1484" s="50" t="s">
        <v>3037</v>
      </c>
      <c r="D1484" s="50" t="s">
        <v>3038</v>
      </c>
    </row>
    <row r="1485" spans="3:4" x14ac:dyDescent="0.25">
      <c r="C1485" s="50" t="s">
        <v>3039</v>
      </c>
      <c r="D1485" s="50" t="s">
        <v>3040</v>
      </c>
    </row>
    <row r="1486" spans="3:4" x14ac:dyDescent="0.25">
      <c r="C1486" s="50" t="s">
        <v>3041</v>
      </c>
      <c r="D1486" s="50" t="s">
        <v>3042</v>
      </c>
    </row>
    <row r="1487" spans="3:4" x14ac:dyDescent="0.25">
      <c r="C1487" s="50" t="s">
        <v>3043</v>
      </c>
      <c r="D1487" s="50" t="s">
        <v>3044</v>
      </c>
    </row>
    <row r="1488" spans="3:4" x14ac:dyDescent="0.25">
      <c r="C1488" s="50" t="s">
        <v>3045</v>
      </c>
      <c r="D1488" s="50" t="s">
        <v>3046</v>
      </c>
    </row>
    <row r="1489" spans="3:4" x14ac:dyDescent="0.25">
      <c r="C1489" s="50" t="s">
        <v>3047</v>
      </c>
      <c r="D1489" s="50" t="s">
        <v>3048</v>
      </c>
    </row>
    <row r="1490" spans="3:4" x14ac:dyDescent="0.25">
      <c r="C1490" s="50" t="s">
        <v>3049</v>
      </c>
      <c r="D1490" s="50" t="s">
        <v>3050</v>
      </c>
    </row>
    <row r="1491" spans="3:4" x14ac:dyDescent="0.25">
      <c r="C1491" s="50" t="s">
        <v>3051</v>
      </c>
      <c r="D1491" s="50" t="s">
        <v>3052</v>
      </c>
    </row>
    <row r="1492" spans="3:4" x14ac:dyDescent="0.25">
      <c r="C1492" s="50" t="s">
        <v>534</v>
      </c>
      <c r="D1492" s="50" t="s">
        <v>3053</v>
      </c>
    </row>
    <row r="1493" spans="3:4" x14ac:dyDescent="0.25">
      <c r="C1493" s="50" t="s">
        <v>3054</v>
      </c>
      <c r="D1493" s="50" t="s">
        <v>3055</v>
      </c>
    </row>
    <row r="1494" spans="3:4" x14ac:dyDescent="0.25">
      <c r="C1494" s="50" t="s">
        <v>3056</v>
      </c>
      <c r="D1494" s="50" t="s">
        <v>3057</v>
      </c>
    </row>
    <row r="1495" spans="3:4" x14ac:dyDescent="0.25">
      <c r="C1495" s="50" t="s">
        <v>3058</v>
      </c>
      <c r="D1495" s="50" t="s">
        <v>3059</v>
      </c>
    </row>
    <row r="1496" spans="3:4" x14ac:dyDescent="0.25">
      <c r="C1496" s="50" t="s">
        <v>3060</v>
      </c>
      <c r="D1496" s="50" t="s">
        <v>3061</v>
      </c>
    </row>
    <row r="1497" spans="3:4" x14ac:dyDescent="0.25">
      <c r="C1497" s="50" t="s">
        <v>3062</v>
      </c>
      <c r="D1497" s="50" t="s">
        <v>3063</v>
      </c>
    </row>
    <row r="1498" spans="3:4" x14ac:dyDescent="0.25">
      <c r="C1498" s="50" t="s">
        <v>3064</v>
      </c>
      <c r="D1498" s="50" t="s">
        <v>3065</v>
      </c>
    </row>
    <row r="1499" spans="3:4" x14ac:dyDescent="0.25">
      <c r="C1499" s="50" t="s">
        <v>3066</v>
      </c>
      <c r="D1499" s="50" t="s">
        <v>3067</v>
      </c>
    </row>
    <row r="1500" spans="3:4" x14ac:dyDescent="0.25">
      <c r="C1500" s="50" t="s">
        <v>3068</v>
      </c>
      <c r="D1500" s="50" t="s">
        <v>3069</v>
      </c>
    </row>
    <row r="1501" spans="3:4" x14ac:dyDescent="0.25">
      <c r="C1501" s="50" t="s">
        <v>3070</v>
      </c>
      <c r="D1501" s="50" t="s">
        <v>3071</v>
      </c>
    </row>
    <row r="1502" spans="3:4" x14ac:dyDescent="0.25">
      <c r="C1502" s="50" t="s">
        <v>3072</v>
      </c>
      <c r="D1502" s="50" t="s">
        <v>3034</v>
      </c>
    </row>
    <row r="1503" spans="3:4" x14ac:dyDescent="0.25">
      <c r="C1503" s="50" t="s">
        <v>3073</v>
      </c>
      <c r="D1503" s="50" t="s">
        <v>3074</v>
      </c>
    </row>
    <row r="1504" spans="3:4" x14ac:dyDescent="0.25">
      <c r="C1504" s="50" t="s">
        <v>3075</v>
      </c>
      <c r="D1504" s="50" t="s">
        <v>3076</v>
      </c>
    </row>
    <row r="1505" spans="3:4" x14ac:dyDescent="0.25">
      <c r="C1505" s="50" t="s">
        <v>3077</v>
      </c>
      <c r="D1505" s="50" t="s">
        <v>3078</v>
      </c>
    </row>
    <row r="1506" spans="3:4" x14ac:dyDescent="0.25">
      <c r="C1506" s="50" t="s">
        <v>3079</v>
      </c>
      <c r="D1506" s="50" t="s">
        <v>3080</v>
      </c>
    </row>
    <row r="1507" spans="3:4" x14ac:dyDescent="0.25">
      <c r="C1507" s="50" t="s">
        <v>3081</v>
      </c>
      <c r="D1507" s="50" t="s">
        <v>3082</v>
      </c>
    </row>
    <row r="1508" spans="3:4" x14ac:dyDescent="0.25">
      <c r="C1508" s="50" t="s">
        <v>3083</v>
      </c>
      <c r="D1508" s="50" t="s">
        <v>3084</v>
      </c>
    </row>
    <row r="1509" spans="3:4" x14ac:dyDescent="0.25">
      <c r="C1509" s="50" t="s">
        <v>3085</v>
      </c>
      <c r="D1509" s="50" t="s">
        <v>3086</v>
      </c>
    </row>
    <row r="1510" spans="3:4" x14ac:dyDescent="0.25">
      <c r="C1510" s="50" t="s">
        <v>3087</v>
      </c>
      <c r="D1510" s="50" t="s">
        <v>3088</v>
      </c>
    </row>
    <row r="1511" spans="3:4" x14ac:dyDescent="0.25">
      <c r="C1511" s="50" t="s">
        <v>3089</v>
      </c>
      <c r="D1511" s="50" t="s">
        <v>3090</v>
      </c>
    </row>
    <row r="1512" spans="3:4" x14ac:dyDescent="0.25">
      <c r="C1512" s="50" t="s">
        <v>3091</v>
      </c>
      <c r="D1512" s="50" t="s">
        <v>3092</v>
      </c>
    </row>
    <row r="1513" spans="3:4" x14ac:dyDescent="0.25">
      <c r="C1513" s="50" t="s">
        <v>3093</v>
      </c>
      <c r="D1513" s="50" t="s">
        <v>3094</v>
      </c>
    </row>
    <row r="1514" spans="3:4" x14ac:dyDescent="0.25">
      <c r="C1514" s="50" t="s">
        <v>3095</v>
      </c>
      <c r="D1514" s="50" t="s">
        <v>3096</v>
      </c>
    </row>
    <row r="1515" spans="3:4" x14ac:dyDescent="0.25">
      <c r="C1515" s="50" t="s">
        <v>3097</v>
      </c>
      <c r="D1515" s="50" t="s">
        <v>3098</v>
      </c>
    </row>
    <row r="1516" spans="3:4" x14ac:dyDescent="0.25">
      <c r="C1516" s="50" t="s">
        <v>3099</v>
      </c>
      <c r="D1516" s="50" t="s">
        <v>3100</v>
      </c>
    </row>
    <row r="1517" spans="3:4" x14ac:dyDescent="0.25">
      <c r="C1517" s="50" t="s">
        <v>3101</v>
      </c>
      <c r="D1517" s="50" t="s">
        <v>3102</v>
      </c>
    </row>
    <row r="1518" spans="3:4" x14ac:dyDescent="0.25">
      <c r="C1518" s="50" t="s">
        <v>3103</v>
      </c>
      <c r="D1518" s="50" t="s">
        <v>3104</v>
      </c>
    </row>
    <row r="1519" spans="3:4" x14ac:dyDescent="0.25">
      <c r="C1519" s="50" t="s">
        <v>3105</v>
      </c>
      <c r="D1519" s="50" t="s">
        <v>3106</v>
      </c>
    </row>
    <row r="1520" spans="3:4" x14ac:dyDescent="0.25">
      <c r="C1520" s="50" t="s">
        <v>3107</v>
      </c>
      <c r="D1520" s="50" t="s">
        <v>3108</v>
      </c>
    </row>
    <row r="1521" spans="3:4" x14ac:dyDescent="0.25">
      <c r="C1521" s="50" t="s">
        <v>3109</v>
      </c>
      <c r="D1521" s="50" t="s">
        <v>3110</v>
      </c>
    </row>
    <row r="1522" spans="3:4" x14ac:dyDescent="0.25">
      <c r="C1522" s="50" t="s">
        <v>3111</v>
      </c>
      <c r="D1522" s="50" t="s">
        <v>3112</v>
      </c>
    </row>
    <row r="1523" spans="3:4" x14ac:dyDescent="0.25">
      <c r="C1523" s="50" t="s">
        <v>3113</v>
      </c>
      <c r="D1523" s="50" t="s">
        <v>3114</v>
      </c>
    </row>
    <row r="1524" spans="3:4" x14ac:dyDescent="0.25">
      <c r="C1524" s="50" t="s">
        <v>3115</v>
      </c>
      <c r="D1524" s="50" t="s">
        <v>3116</v>
      </c>
    </row>
    <row r="1525" spans="3:4" x14ac:dyDescent="0.25">
      <c r="C1525" s="50" t="s">
        <v>3117</v>
      </c>
      <c r="D1525" s="50" t="s">
        <v>3118</v>
      </c>
    </row>
    <row r="1526" spans="3:4" x14ac:dyDescent="0.25">
      <c r="C1526" s="50" t="s">
        <v>3119</v>
      </c>
      <c r="D1526" s="50" t="s">
        <v>3120</v>
      </c>
    </row>
    <row r="1527" spans="3:4" x14ac:dyDescent="0.25">
      <c r="C1527" s="50" t="s">
        <v>3121</v>
      </c>
      <c r="D1527" s="50" t="s">
        <v>3122</v>
      </c>
    </row>
    <row r="1528" spans="3:4" x14ac:dyDescent="0.25">
      <c r="C1528" s="50" t="s">
        <v>3123</v>
      </c>
      <c r="D1528" s="50" t="s">
        <v>3124</v>
      </c>
    </row>
    <row r="1529" spans="3:4" x14ac:dyDescent="0.25">
      <c r="C1529" s="50" t="s">
        <v>3125</v>
      </c>
      <c r="D1529" s="50" t="s">
        <v>3126</v>
      </c>
    </row>
    <row r="1530" spans="3:4" x14ac:dyDescent="0.25">
      <c r="C1530" s="50" t="s">
        <v>3127</v>
      </c>
      <c r="D1530" s="50" t="s">
        <v>3128</v>
      </c>
    </row>
    <row r="1531" spans="3:4" x14ac:dyDescent="0.25">
      <c r="C1531" s="50" t="s">
        <v>3129</v>
      </c>
      <c r="D1531" s="50" t="s">
        <v>3130</v>
      </c>
    </row>
    <row r="1532" spans="3:4" x14ac:dyDescent="0.25">
      <c r="C1532" s="50" t="s">
        <v>3131</v>
      </c>
      <c r="D1532" s="50" t="s">
        <v>3132</v>
      </c>
    </row>
    <row r="1533" spans="3:4" x14ac:dyDescent="0.25">
      <c r="C1533" s="50" t="s">
        <v>3133</v>
      </c>
      <c r="D1533" s="50" t="s">
        <v>3134</v>
      </c>
    </row>
    <row r="1534" spans="3:4" x14ac:dyDescent="0.25">
      <c r="C1534" s="50" t="s">
        <v>3135</v>
      </c>
      <c r="D1534" s="50" t="s">
        <v>3136</v>
      </c>
    </row>
    <row r="1535" spans="3:4" x14ac:dyDescent="0.25">
      <c r="C1535" s="50" t="s">
        <v>3137</v>
      </c>
      <c r="D1535" s="50" t="s">
        <v>3138</v>
      </c>
    </row>
    <row r="1536" spans="3:4" x14ac:dyDescent="0.25">
      <c r="C1536" s="50" t="s">
        <v>3139</v>
      </c>
      <c r="D1536" s="50" t="s">
        <v>3140</v>
      </c>
    </row>
    <row r="1537" spans="3:4" x14ac:dyDescent="0.25">
      <c r="C1537" s="50" t="s">
        <v>3141</v>
      </c>
      <c r="D1537" s="50" t="s">
        <v>3142</v>
      </c>
    </row>
    <row r="1538" spans="3:4" x14ac:dyDescent="0.25">
      <c r="C1538" s="50" t="s">
        <v>3143</v>
      </c>
      <c r="D1538" s="50" t="s">
        <v>3144</v>
      </c>
    </row>
    <row r="1539" spans="3:4" x14ac:dyDescent="0.25">
      <c r="C1539" s="50" t="s">
        <v>3145</v>
      </c>
      <c r="D1539" s="50" t="s">
        <v>3146</v>
      </c>
    </row>
    <row r="1540" spans="3:4" x14ac:dyDescent="0.25">
      <c r="C1540" s="50" t="s">
        <v>3147</v>
      </c>
      <c r="D1540" s="50" t="s">
        <v>3148</v>
      </c>
    </row>
    <row r="1541" spans="3:4" x14ac:dyDescent="0.25">
      <c r="C1541" s="50" t="s">
        <v>3149</v>
      </c>
      <c r="D1541" s="50" t="s">
        <v>3150</v>
      </c>
    </row>
    <row r="1542" spans="3:4" x14ac:dyDescent="0.25">
      <c r="C1542" s="50" t="s">
        <v>3151</v>
      </c>
      <c r="D1542" s="50" t="s">
        <v>3152</v>
      </c>
    </row>
    <row r="1543" spans="3:4" x14ac:dyDescent="0.25">
      <c r="C1543" s="50" t="s">
        <v>3153</v>
      </c>
      <c r="D1543" s="50" t="s">
        <v>3154</v>
      </c>
    </row>
    <row r="1544" spans="3:4" x14ac:dyDescent="0.25">
      <c r="C1544" s="50" t="s">
        <v>3155</v>
      </c>
      <c r="D1544" s="50" t="s">
        <v>3156</v>
      </c>
    </row>
    <row r="1545" spans="3:4" x14ac:dyDescent="0.25">
      <c r="C1545" s="50" t="s">
        <v>3157</v>
      </c>
      <c r="D1545" s="50" t="s">
        <v>3158</v>
      </c>
    </row>
    <row r="1546" spans="3:4" x14ac:dyDescent="0.25">
      <c r="C1546" s="50" t="s">
        <v>3159</v>
      </c>
      <c r="D1546" s="50" t="s">
        <v>3160</v>
      </c>
    </row>
    <row r="1547" spans="3:4" x14ac:dyDescent="0.25">
      <c r="C1547" s="50" t="s">
        <v>3161</v>
      </c>
      <c r="D1547" s="50" t="s">
        <v>3162</v>
      </c>
    </row>
    <row r="1548" spans="3:4" x14ac:dyDescent="0.25">
      <c r="C1548" s="50" t="s">
        <v>3163</v>
      </c>
      <c r="D1548" s="50" t="s">
        <v>3164</v>
      </c>
    </row>
    <row r="1549" spans="3:4" x14ac:dyDescent="0.25">
      <c r="C1549" s="50" t="s">
        <v>3165</v>
      </c>
      <c r="D1549" s="50" t="s">
        <v>3166</v>
      </c>
    </row>
    <row r="1550" spans="3:4" x14ac:dyDescent="0.25">
      <c r="C1550" s="50" t="s">
        <v>3167</v>
      </c>
      <c r="D1550" s="50" t="s">
        <v>3168</v>
      </c>
    </row>
    <row r="1551" spans="3:4" x14ac:dyDescent="0.25">
      <c r="C1551" s="50" t="s">
        <v>3169</v>
      </c>
      <c r="D1551" s="50" t="s">
        <v>3170</v>
      </c>
    </row>
    <row r="1552" spans="3:4" x14ac:dyDescent="0.25">
      <c r="C1552" s="50" t="s">
        <v>3171</v>
      </c>
      <c r="D1552" s="50" t="s">
        <v>3172</v>
      </c>
    </row>
    <row r="1553" spans="3:4" x14ac:dyDescent="0.25">
      <c r="C1553" s="50" t="s">
        <v>3173</v>
      </c>
      <c r="D1553" s="50" t="s">
        <v>3174</v>
      </c>
    </row>
    <row r="1554" spans="3:4" x14ac:dyDescent="0.25">
      <c r="C1554" s="50" t="s">
        <v>3175</v>
      </c>
      <c r="D1554" s="50" t="s">
        <v>3176</v>
      </c>
    </row>
    <row r="1555" spans="3:4" x14ac:dyDescent="0.25">
      <c r="C1555" s="50" t="s">
        <v>3177</v>
      </c>
      <c r="D1555" s="50" t="s">
        <v>3178</v>
      </c>
    </row>
    <row r="1556" spans="3:4" x14ac:dyDescent="0.25">
      <c r="C1556" s="50" t="s">
        <v>3179</v>
      </c>
      <c r="D1556" s="50" t="s">
        <v>3180</v>
      </c>
    </row>
    <row r="1557" spans="3:4" x14ac:dyDescent="0.25">
      <c r="C1557" s="50" t="s">
        <v>3181</v>
      </c>
      <c r="D1557" s="50" t="s">
        <v>3182</v>
      </c>
    </row>
    <row r="1558" spans="3:4" x14ac:dyDescent="0.25">
      <c r="C1558" s="50" t="s">
        <v>3183</v>
      </c>
      <c r="D1558" s="50" t="s">
        <v>3184</v>
      </c>
    </row>
    <row r="1559" spans="3:4" x14ac:dyDescent="0.25">
      <c r="C1559" s="50" t="s">
        <v>3185</v>
      </c>
      <c r="D1559" s="50" t="s">
        <v>3186</v>
      </c>
    </row>
    <row r="1560" spans="3:4" x14ac:dyDescent="0.25">
      <c r="C1560" s="50" t="s">
        <v>3187</v>
      </c>
      <c r="D1560" s="50" t="s">
        <v>3188</v>
      </c>
    </row>
    <row r="1561" spans="3:4" x14ac:dyDescent="0.25">
      <c r="C1561" s="50" t="s">
        <v>3189</v>
      </c>
      <c r="D1561" s="50" t="s">
        <v>3190</v>
      </c>
    </row>
    <row r="1562" spans="3:4" x14ac:dyDescent="0.25">
      <c r="C1562" s="50" t="s">
        <v>3191</v>
      </c>
      <c r="D1562" s="50" t="s">
        <v>357</v>
      </c>
    </row>
    <row r="1563" spans="3:4" x14ac:dyDescent="0.25">
      <c r="C1563" s="50" t="s">
        <v>3192</v>
      </c>
      <c r="D1563" s="50" t="s">
        <v>3193</v>
      </c>
    </row>
    <row r="1564" spans="3:4" x14ac:dyDescent="0.25">
      <c r="C1564" s="50" t="s">
        <v>3194</v>
      </c>
      <c r="D1564" s="50" t="s">
        <v>3195</v>
      </c>
    </row>
    <row r="1565" spans="3:4" x14ac:dyDescent="0.25">
      <c r="C1565" s="50" t="s">
        <v>3196</v>
      </c>
      <c r="D1565" s="50" t="s">
        <v>3197</v>
      </c>
    </row>
    <row r="1566" spans="3:4" x14ac:dyDescent="0.25">
      <c r="C1566" s="50" t="s">
        <v>3198</v>
      </c>
      <c r="D1566" s="50" t="s">
        <v>3199</v>
      </c>
    </row>
    <row r="1567" spans="3:4" x14ac:dyDescent="0.25">
      <c r="C1567" s="50" t="s">
        <v>3200</v>
      </c>
      <c r="D1567" s="50" t="s">
        <v>3201</v>
      </c>
    </row>
    <row r="1568" spans="3:4" x14ac:dyDescent="0.25">
      <c r="C1568" s="50" t="s">
        <v>317</v>
      </c>
      <c r="D1568" s="50" t="s">
        <v>3202</v>
      </c>
    </row>
    <row r="1569" spans="3:4" x14ac:dyDescent="0.25">
      <c r="C1569" s="50" t="s">
        <v>3203</v>
      </c>
      <c r="D1569" s="50" t="s">
        <v>3204</v>
      </c>
    </row>
    <row r="1570" spans="3:4" x14ac:dyDescent="0.25">
      <c r="C1570" s="50" t="s">
        <v>3205</v>
      </c>
      <c r="D1570" s="50" t="s">
        <v>3206</v>
      </c>
    </row>
    <row r="1571" spans="3:4" x14ac:dyDescent="0.25">
      <c r="C1571" s="50" t="s">
        <v>3207</v>
      </c>
      <c r="D1571" s="50" t="s">
        <v>3208</v>
      </c>
    </row>
    <row r="1572" spans="3:4" x14ac:dyDescent="0.25">
      <c r="C1572" s="50" t="s">
        <v>3209</v>
      </c>
      <c r="D1572" s="50" t="s">
        <v>3210</v>
      </c>
    </row>
    <row r="1573" spans="3:4" x14ac:dyDescent="0.25">
      <c r="C1573" s="50" t="s">
        <v>3211</v>
      </c>
      <c r="D1573" s="50" t="s">
        <v>3212</v>
      </c>
    </row>
    <row r="1574" spans="3:4" x14ac:dyDescent="0.25">
      <c r="C1574" s="50" t="s">
        <v>3213</v>
      </c>
      <c r="D1574" s="50" t="s">
        <v>3214</v>
      </c>
    </row>
    <row r="1575" spans="3:4" x14ac:dyDescent="0.25">
      <c r="C1575" s="50" t="s">
        <v>3215</v>
      </c>
      <c r="D1575" s="50" t="s">
        <v>3216</v>
      </c>
    </row>
    <row r="1576" spans="3:4" x14ac:dyDescent="0.25">
      <c r="C1576" s="50" t="s">
        <v>3217</v>
      </c>
      <c r="D1576" s="50" t="s">
        <v>3218</v>
      </c>
    </row>
    <row r="1577" spans="3:4" x14ac:dyDescent="0.25">
      <c r="C1577" s="50" t="s">
        <v>3219</v>
      </c>
      <c r="D1577" s="50" t="s">
        <v>3220</v>
      </c>
    </row>
    <row r="1578" spans="3:4" x14ac:dyDescent="0.25">
      <c r="C1578" s="50" t="s">
        <v>3221</v>
      </c>
      <c r="D1578" s="50" t="s">
        <v>3222</v>
      </c>
    </row>
    <row r="1579" spans="3:4" x14ac:dyDescent="0.25">
      <c r="C1579" s="50" t="s">
        <v>3223</v>
      </c>
      <c r="D1579" s="50" t="s">
        <v>3224</v>
      </c>
    </row>
    <row r="1580" spans="3:4" x14ac:dyDescent="0.25">
      <c r="C1580" s="50" t="s">
        <v>3225</v>
      </c>
      <c r="D1580" s="50" t="s">
        <v>3226</v>
      </c>
    </row>
    <row r="1581" spans="3:4" x14ac:dyDescent="0.25">
      <c r="C1581" s="50" t="s">
        <v>3227</v>
      </c>
      <c r="D1581" s="50" t="s">
        <v>3228</v>
      </c>
    </row>
    <row r="1582" spans="3:4" x14ac:dyDescent="0.25">
      <c r="C1582" s="50" t="s">
        <v>3229</v>
      </c>
      <c r="D1582" s="50" t="s">
        <v>3230</v>
      </c>
    </row>
    <row r="1583" spans="3:4" x14ac:dyDescent="0.25">
      <c r="C1583" s="50" t="s">
        <v>3231</v>
      </c>
      <c r="D1583" s="50" t="s">
        <v>3232</v>
      </c>
    </row>
    <row r="1584" spans="3:4" x14ac:dyDescent="0.25">
      <c r="C1584" s="50" t="s">
        <v>3233</v>
      </c>
      <c r="D1584" s="50" t="s">
        <v>3234</v>
      </c>
    </row>
    <row r="1585" spans="3:4" x14ac:dyDescent="0.25">
      <c r="C1585" s="50" t="s">
        <v>3235</v>
      </c>
      <c r="D1585" s="50" t="s">
        <v>3236</v>
      </c>
    </row>
    <row r="1586" spans="3:4" x14ac:dyDescent="0.25">
      <c r="C1586" s="50" t="s">
        <v>3237</v>
      </c>
      <c r="D1586" s="50" t="s">
        <v>3238</v>
      </c>
    </row>
    <row r="1587" spans="3:4" x14ac:dyDescent="0.25">
      <c r="C1587" s="50" t="s">
        <v>3239</v>
      </c>
      <c r="D1587" s="50" t="s">
        <v>3240</v>
      </c>
    </row>
    <row r="1588" spans="3:4" x14ac:dyDescent="0.25">
      <c r="C1588" s="50" t="s">
        <v>3241</v>
      </c>
      <c r="D1588" s="50" t="s">
        <v>3242</v>
      </c>
    </row>
    <row r="1589" spans="3:4" x14ac:dyDescent="0.25">
      <c r="C1589" s="50" t="s">
        <v>3243</v>
      </c>
      <c r="D1589" s="50" t="s">
        <v>3244</v>
      </c>
    </row>
    <row r="1590" spans="3:4" x14ac:dyDescent="0.25">
      <c r="C1590" s="50" t="s">
        <v>3245</v>
      </c>
      <c r="D1590" s="50" t="s">
        <v>3246</v>
      </c>
    </row>
    <row r="1591" spans="3:4" x14ac:dyDescent="0.25">
      <c r="C1591" s="50" t="s">
        <v>3247</v>
      </c>
      <c r="D1591" s="50" t="s">
        <v>3248</v>
      </c>
    </row>
    <row r="1592" spans="3:4" x14ac:dyDescent="0.25">
      <c r="C1592" s="50" t="s">
        <v>3249</v>
      </c>
      <c r="D1592" s="50" t="s">
        <v>3250</v>
      </c>
    </row>
    <row r="1593" spans="3:4" x14ac:dyDescent="0.25">
      <c r="C1593" s="50" t="s">
        <v>3251</v>
      </c>
      <c r="D1593" s="50" t="s">
        <v>3252</v>
      </c>
    </row>
    <row r="1594" spans="3:4" x14ac:dyDescent="0.25">
      <c r="C1594" s="50" t="s">
        <v>3253</v>
      </c>
      <c r="D1594" s="50" t="s">
        <v>3254</v>
      </c>
    </row>
    <row r="1595" spans="3:4" x14ac:dyDescent="0.25">
      <c r="C1595" s="50" t="s">
        <v>3255</v>
      </c>
      <c r="D1595" s="50" t="s">
        <v>3256</v>
      </c>
    </row>
    <row r="1596" spans="3:4" x14ac:dyDescent="0.25">
      <c r="C1596" s="50" t="s">
        <v>3257</v>
      </c>
      <c r="D1596" s="50" t="s">
        <v>3258</v>
      </c>
    </row>
    <row r="1597" spans="3:4" x14ac:dyDescent="0.25">
      <c r="C1597" s="50" t="s">
        <v>3259</v>
      </c>
      <c r="D1597" s="50" t="s">
        <v>3260</v>
      </c>
    </row>
    <row r="1598" spans="3:4" x14ac:dyDescent="0.25">
      <c r="C1598" s="50" t="s">
        <v>3261</v>
      </c>
      <c r="D1598" s="50" t="s">
        <v>3262</v>
      </c>
    </row>
    <row r="1599" spans="3:4" x14ac:dyDescent="0.25">
      <c r="C1599" s="50" t="s">
        <v>3263</v>
      </c>
      <c r="D1599" s="50" t="s">
        <v>3264</v>
      </c>
    </row>
    <row r="1600" spans="3:4" x14ac:dyDescent="0.25">
      <c r="C1600" s="50" t="s">
        <v>3265</v>
      </c>
      <c r="D1600" s="50" t="s">
        <v>3266</v>
      </c>
    </row>
    <row r="1601" spans="3:4" x14ac:dyDescent="0.25">
      <c r="C1601" s="50" t="s">
        <v>3267</v>
      </c>
      <c r="D1601" s="50" t="s">
        <v>3268</v>
      </c>
    </row>
    <row r="1602" spans="3:4" x14ac:dyDescent="0.25">
      <c r="C1602" s="50" t="s">
        <v>3269</v>
      </c>
      <c r="D1602" s="50" t="s">
        <v>3270</v>
      </c>
    </row>
    <row r="1603" spans="3:4" x14ac:dyDescent="0.25">
      <c r="C1603" s="50" t="s">
        <v>3271</v>
      </c>
      <c r="D1603" s="50" t="s">
        <v>3272</v>
      </c>
    </row>
    <row r="1604" spans="3:4" x14ac:dyDescent="0.25">
      <c r="C1604" s="50" t="s">
        <v>3273</v>
      </c>
      <c r="D1604" s="50" t="s">
        <v>3274</v>
      </c>
    </row>
    <row r="1605" spans="3:4" x14ac:dyDescent="0.25">
      <c r="C1605" s="50" t="s">
        <v>3275</v>
      </c>
      <c r="D1605" s="50" t="s">
        <v>3276</v>
      </c>
    </row>
    <row r="1606" spans="3:4" x14ac:dyDescent="0.25">
      <c r="C1606" s="50" t="s">
        <v>3277</v>
      </c>
      <c r="D1606" s="50" t="s">
        <v>3278</v>
      </c>
    </row>
    <row r="1607" spans="3:4" x14ac:dyDescent="0.25">
      <c r="C1607" s="50" t="s">
        <v>3279</v>
      </c>
      <c r="D1607" s="50" t="s">
        <v>3280</v>
      </c>
    </row>
    <row r="1608" spans="3:4" x14ac:dyDescent="0.25">
      <c r="C1608" s="50" t="s">
        <v>3281</v>
      </c>
      <c r="D1608" s="50" t="s">
        <v>3282</v>
      </c>
    </row>
    <row r="1609" spans="3:4" x14ac:dyDescent="0.25">
      <c r="C1609" s="50" t="s">
        <v>3283</v>
      </c>
      <c r="D1609" s="50" t="s">
        <v>3284</v>
      </c>
    </row>
    <row r="1610" spans="3:4" x14ac:dyDescent="0.25">
      <c r="C1610" s="50" t="s">
        <v>3285</v>
      </c>
      <c r="D1610" s="50" t="s">
        <v>3286</v>
      </c>
    </row>
    <row r="1611" spans="3:4" x14ac:dyDescent="0.25">
      <c r="C1611" s="50" t="s">
        <v>3287</v>
      </c>
      <c r="D1611" s="50" t="s">
        <v>3288</v>
      </c>
    </row>
    <row r="1612" spans="3:4" x14ac:dyDescent="0.25">
      <c r="C1612" s="50" t="s">
        <v>3289</v>
      </c>
      <c r="D1612" s="50" t="s">
        <v>3290</v>
      </c>
    </row>
    <row r="1613" spans="3:4" x14ac:dyDescent="0.25">
      <c r="C1613" s="50" t="s">
        <v>3291</v>
      </c>
      <c r="D1613" s="50" t="s">
        <v>3292</v>
      </c>
    </row>
    <row r="1614" spans="3:4" x14ac:dyDescent="0.25">
      <c r="C1614" s="50" t="s">
        <v>3293</v>
      </c>
      <c r="D1614" s="50" t="s">
        <v>3294</v>
      </c>
    </row>
    <row r="1615" spans="3:4" x14ac:dyDescent="0.25">
      <c r="C1615" s="50" t="s">
        <v>3295</v>
      </c>
      <c r="D1615" s="50" t="s">
        <v>3296</v>
      </c>
    </row>
    <row r="1616" spans="3:4" x14ac:dyDescent="0.25">
      <c r="C1616" s="50" t="s">
        <v>3297</v>
      </c>
      <c r="D1616" s="50" t="s">
        <v>3298</v>
      </c>
    </row>
    <row r="1617" spans="3:4" x14ac:dyDescent="0.25">
      <c r="C1617" s="50" t="s">
        <v>3299</v>
      </c>
      <c r="D1617" s="50" t="s">
        <v>3300</v>
      </c>
    </row>
    <row r="1618" spans="3:4" x14ac:dyDescent="0.25">
      <c r="C1618" s="50" t="s">
        <v>3301</v>
      </c>
      <c r="D1618" s="50" t="s">
        <v>3302</v>
      </c>
    </row>
    <row r="1619" spans="3:4" x14ac:dyDescent="0.25">
      <c r="C1619" s="50" t="s">
        <v>3303</v>
      </c>
      <c r="D1619" s="50" t="s">
        <v>3304</v>
      </c>
    </row>
    <row r="1620" spans="3:4" x14ac:dyDescent="0.25">
      <c r="C1620" s="50" t="s">
        <v>3305</v>
      </c>
      <c r="D1620" s="50" t="s">
        <v>3306</v>
      </c>
    </row>
    <row r="1621" spans="3:4" x14ac:dyDescent="0.25">
      <c r="C1621" s="50" t="s">
        <v>3307</v>
      </c>
      <c r="D1621" s="50" t="s">
        <v>3308</v>
      </c>
    </row>
    <row r="1622" spans="3:4" x14ac:dyDescent="0.25">
      <c r="C1622" s="50" t="s">
        <v>3309</v>
      </c>
      <c r="D1622" s="50" t="s">
        <v>3310</v>
      </c>
    </row>
    <row r="1623" spans="3:4" x14ac:dyDescent="0.25">
      <c r="C1623" s="50" t="s">
        <v>3311</v>
      </c>
      <c r="D1623" s="50" t="s">
        <v>3310</v>
      </c>
    </row>
    <row r="1624" spans="3:4" x14ac:dyDescent="0.25">
      <c r="C1624" s="50" t="s">
        <v>3311</v>
      </c>
      <c r="D1624" s="50" t="s">
        <v>3310</v>
      </c>
    </row>
    <row r="1625" spans="3:4" x14ac:dyDescent="0.25">
      <c r="C1625" s="50" t="s">
        <v>3312</v>
      </c>
      <c r="D1625" s="50" t="s">
        <v>3313</v>
      </c>
    </row>
    <row r="1626" spans="3:4" x14ac:dyDescent="0.25">
      <c r="C1626" s="50" t="s">
        <v>3312</v>
      </c>
      <c r="D1626" s="50" t="s">
        <v>3313</v>
      </c>
    </row>
    <row r="1627" spans="3:4" x14ac:dyDescent="0.25">
      <c r="C1627" s="50" t="s">
        <v>3314</v>
      </c>
      <c r="D1627" s="50" t="s">
        <v>3315</v>
      </c>
    </row>
    <row r="1628" spans="3:4" x14ac:dyDescent="0.25">
      <c r="C1628" s="50" t="s">
        <v>3316</v>
      </c>
      <c r="D1628" s="50" t="s">
        <v>3317</v>
      </c>
    </row>
    <row r="1629" spans="3:4" x14ac:dyDescent="0.25">
      <c r="C1629" s="50" t="s">
        <v>3318</v>
      </c>
      <c r="D1629" s="50" t="s">
        <v>3319</v>
      </c>
    </row>
    <row r="1630" spans="3:4" x14ac:dyDescent="0.25">
      <c r="C1630" s="50" t="s">
        <v>3320</v>
      </c>
      <c r="D1630" s="50" t="s">
        <v>3321</v>
      </c>
    </row>
    <row r="1631" spans="3:4" x14ac:dyDescent="0.25">
      <c r="C1631" s="50" t="s">
        <v>3322</v>
      </c>
      <c r="D1631" s="50" t="s">
        <v>3323</v>
      </c>
    </row>
    <row r="1632" spans="3:4" x14ac:dyDescent="0.25">
      <c r="C1632" s="50" t="s">
        <v>3324</v>
      </c>
      <c r="D1632" s="50" t="s">
        <v>3325</v>
      </c>
    </row>
    <row r="1633" spans="3:4" x14ac:dyDescent="0.25">
      <c r="C1633" s="50" t="s">
        <v>3326</v>
      </c>
      <c r="D1633" s="50" t="s">
        <v>3327</v>
      </c>
    </row>
    <row r="1634" spans="3:4" x14ac:dyDescent="0.25">
      <c r="C1634" s="50" t="s">
        <v>3328</v>
      </c>
      <c r="D1634" s="50" t="s">
        <v>3329</v>
      </c>
    </row>
    <row r="1635" spans="3:4" x14ac:dyDescent="0.25">
      <c r="C1635" s="50" t="s">
        <v>3330</v>
      </c>
      <c r="D1635" s="50" t="s">
        <v>3331</v>
      </c>
    </row>
    <row r="1636" spans="3:4" x14ac:dyDescent="0.25">
      <c r="C1636" s="50" t="s">
        <v>3332</v>
      </c>
      <c r="D1636" s="50" t="s">
        <v>3333</v>
      </c>
    </row>
    <row r="1637" spans="3:4" x14ac:dyDescent="0.25">
      <c r="C1637" s="50" t="s">
        <v>3334</v>
      </c>
      <c r="D1637" s="50" t="s">
        <v>3335</v>
      </c>
    </row>
    <row r="1638" spans="3:4" x14ac:dyDescent="0.25">
      <c r="C1638" s="50" t="s">
        <v>3336</v>
      </c>
      <c r="D1638" s="50" t="s">
        <v>3337</v>
      </c>
    </row>
    <row r="1639" spans="3:4" x14ac:dyDescent="0.25">
      <c r="C1639" s="50" t="s">
        <v>3338</v>
      </c>
      <c r="D1639" s="50" t="s">
        <v>3339</v>
      </c>
    </row>
    <row r="1640" spans="3:4" x14ac:dyDescent="0.25">
      <c r="C1640" s="50" t="s">
        <v>3340</v>
      </c>
      <c r="D1640" s="50" t="s">
        <v>3341</v>
      </c>
    </row>
    <row r="1641" spans="3:4" x14ac:dyDescent="0.25">
      <c r="C1641" s="50" t="s">
        <v>3342</v>
      </c>
      <c r="D1641" s="50" t="s">
        <v>3343</v>
      </c>
    </row>
    <row r="1642" spans="3:4" x14ac:dyDescent="0.25">
      <c r="C1642" s="50" t="s">
        <v>3344</v>
      </c>
      <c r="D1642" s="50" t="s">
        <v>3345</v>
      </c>
    </row>
    <row r="1643" spans="3:4" x14ac:dyDescent="0.25">
      <c r="C1643" s="50" t="s">
        <v>3346</v>
      </c>
      <c r="D1643" s="50" t="s">
        <v>3347</v>
      </c>
    </row>
    <row r="1644" spans="3:4" x14ac:dyDescent="0.25">
      <c r="C1644" s="50" t="s">
        <v>3348</v>
      </c>
      <c r="D1644" s="50" t="s">
        <v>3349</v>
      </c>
    </row>
    <row r="1645" spans="3:4" x14ac:dyDescent="0.25">
      <c r="C1645" s="50" t="s">
        <v>3350</v>
      </c>
      <c r="D1645" s="50" t="s">
        <v>3351</v>
      </c>
    </row>
    <row r="1646" spans="3:4" x14ac:dyDescent="0.25">
      <c r="C1646" s="50" t="s">
        <v>3352</v>
      </c>
      <c r="D1646" s="50" t="s">
        <v>3353</v>
      </c>
    </row>
    <row r="1647" spans="3:4" x14ac:dyDescent="0.25">
      <c r="C1647" s="50" t="s">
        <v>3354</v>
      </c>
      <c r="D1647" s="50" t="s">
        <v>3355</v>
      </c>
    </row>
    <row r="1648" spans="3:4" x14ac:dyDescent="0.25">
      <c r="C1648" s="50" t="s">
        <v>3356</v>
      </c>
      <c r="D1648" s="50" t="s">
        <v>3357</v>
      </c>
    </row>
    <row r="1649" spans="3:4" x14ac:dyDescent="0.25">
      <c r="C1649" s="50" t="s">
        <v>3358</v>
      </c>
      <c r="D1649" s="50" t="s">
        <v>3359</v>
      </c>
    </row>
    <row r="1650" spans="3:4" x14ac:dyDescent="0.25">
      <c r="C1650" s="50" t="s">
        <v>3360</v>
      </c>
      <c r="D1650" s="50" t="s">
        <v>3361</v>
      </c>
    </row>
    <row r="1651" spans="3:4" x14ac:dyDescent="0.25">
      <c r="C1651" s="50" t="s">
        <v>3362</v>
      </c>
      <c r="D1651" s="50" t="s">
        <v>3363</v>
      </c>
    </row>
    <row r="1652" spans="3:4" x14ac:dyDescent="0.25">
      <c r="C1652" s="50" t="s">
        <v>3364</v>
      </c>
      <c r="D1652" s="50" t="s">
        <v>3365</v>
      </c>
    </row>
    <row r="1653" spans="3:4" x14ac:dyDescent="0.25">
      <c r="C1653" s="50" t="s">
        <v>3366</v>
      </c>
      <c r="D1653" s="50" t="s">
        <v>3367</v>
      </c>
    </row>
    <row r="1654" spans="3:4" x14ac:dyDescent="0.25">
      <c r="C1654" s="50" t="s">
        <v>3368</v>
      </c>
      <c r="D1654" s="50" t="s">
        <v>3369</v>
      </c>
    </row>
    <row r="1655" spans="3:4" x14ac:dyDescent="0.25">
      <c r="C1655" s="50" t="s">
        <v>3370</v>
      </c>
      <c r="D1655" s="50" t="s">
        <v>3371</v>
      </c>
    </row>
    <row r="1656" spans="3:4" x14ac:dyDescent="0.25">
      <c r="C1656" s="50" t="s">
        <v>3372</v>
      </c>
      <c r="D1656" s="50" t="s">
        <v>3373</v>
      </c>
    </row>
    <row r="1657" spans="3:4" x14ac:dyDescent="0.25">
      <c r="C1657" s="50" t="s">
        <v>3374</v>
      </c>
      <c r="D1657" s="50" t="s">
        <v>3375</v>
      </c>
    </row>
    <row r="1658" spans="3:4" x14ac:dyDescent="0.25">
      <c r="C1658" s="50" t="s">
        <v>3376</v>
      </c>
      <c r="D1658" s="50" t="s">
        <v>3377</v>
      </c>
    </row>
    <row r="1659" spans="3:4" x14ac:dyDescent="0.25">
      <c r="C1659" s="50" t="s">
        <v>3378</v>
      </c>
      <c r="D1659" s="50" t="s">
        <v>3379</v>
      </c>
    </row>
    <row r="1660" spans="3:4" x14ac:dyDescent="0.25">
      <c r="C1660" s="50" t="s">
        <v>3380</v>
      </c>
      <c r="D1660" s="50" t="s">
        <v>3381</v>
      </c>
    </row>
    <row r="1661" spans="3:4" x14ac:dyDescent="0.25">
      <c r="C1661" s="50" t="s">
        <v>3382</v>
      </c>
      <c r="D1661" s="50" t="s">
        <v>3383</v>
      </c>
    </row>
    <row r="1662" spans="3:4" x14ac:dyDescent="0.25">
      <c r="C1662" s="50" t="s">
        <v>3384</v>
      </c>
      <c r="D1662" s="50" t="s">
        <v>3385</v>
      </c>
    </row>
    <row r="1663" spans="3:4" x14ac:dyDescent="0.25">
      <c r="C1663" s="50" t="s">
        <v>3386</v>
      </c>
      <c r="D1663" s="50" t="s">
        <v>3387</v>
      </c>
    </row>
    <row r="1664" spans="3:4" x14ac:dyDescent="0.25">
      <c r="C1664" s="50" t="s">
        <v>3388</v>
      </c>
      <c r="D1664" s="50" t="s">
        <v>3389</v>
      </c>
    </row>
    <row r="1665" spans="3:4" x14ac:dyDescent="0.25">
      <c r="C1665" s="50" t="s">
        <v>3390</v>
      </c>
      <c r="D1665" s="50" t="s">
        <v>3391</v>
      </c>
    </row>
    <row r="1666" spans="3:4" x14ac:dyDescent="0.25">
      <c r="C1666" s="50" t="s">
        <v>3392</v>
      </c>
      <c r="D1666" s="50" t="s">
        <v>3393</v>
      </c>
    </row>
    <row r="1667" spans="3:4" x14ac:dyDescent="0.25">
      <c r="C1667" s="50" t="s">
        <v>3394</v>
      </c>
      <c r="D1667" s="50" t="s">
        <v>3395</v>
      </c>
    </row>
    <row r="1668" spans="3:4" x14ac:dyDescent="0.25">
      <c r="C1668" s="50" t="s">
        <v>3396</v>
      </c>
      <c r="D1668" s="50" t="s">
        <v>3397</v>
      </c>
    </row>
    <row r="1669" spans="3:4" x14ac:dyDescent="0.25">
      <c r="C1669" s="50" t="s">
        <v>3398</v>
      </c>
      <c r="D1669" s="50" t="s">
        <v>3399</v>
      </c>
    </row>
    <row r="1670" spans="3:4" x14ac:dyDescent="0.25">
      <c r="C1670" s="50" t="s">
        <v>3400</v>
      </c>
      <c r="D1670" s="50" t="s">
        <v>3401</v>
      </c>
    </row>
    <row r="1671" spans="3:4" x14ac:dyDescent="0.25">
      <c r="C1671" s="50" t="s">
        <v>3402</v>
      </c>
      <c r="D1671" s="50" t="s">
        <v>3403</v>
      </c>
    </row>
    <row r="1672" spans="3:4" x14ac:dyDescent="0.25">
      <c r="C1672" s="50" t="s">
        <v>3404</v>
      </c>
      <c r="D1672" s="50" t="s">
        <v>3405</v>
      </c>
    </row>
    <row r="1673" spans="3:4" x14ac:dyDescent="0.25">
      <c r="C1673" s="50" t="s">
        <v>3406</v>
      </c>
      <c r="D1673" s="50" t="s">
        <v>3407</v>
      </c>
    </row>
    <row r="1674" spans="3:4" x14ac:dyDescent="0.25">
      <c r="C1674" s="50" t="s">
        <v>3408</v>
      </c>
      <c r="D1674" s="50" t="s">
        <v>3409</v>
      </c>
    </row>
    <row r="1675" spans="3:4" x14ac:dyDescent="0.25">
      <c r="C1675" s="50" t="s">
        <v>3410</v>
      </c>
      <c r="D1675" s="50" t="s">
        <v>3411</v>
      </c>
    </row>
    <row r="1676" spans="3:4" x14ac:dyDescent="0.25">
      <c r="C1676" s="50" t="s">
        <v>3412</v>
      </c>
      <c r="D1676" s="50" t="s">
        <v>3413</v>
      </c>
    </row>
    <row r="1677" spans="3:4" x14ac:dyDescent="0.25">
      <c r="C1677" s="50" t="s">
        <v>3414</v>
      </c>
      <c r="D1677" s="50" t="s">
        <v>3415</v>
      </c>
    </row>
    <row r="1678" spans="3:4" x14ac:dyDescent="0.25">
      <c r="C1678" s="50" t="s">
        <v>3416</v>
      </c>
      <c r="D1678" s="50" t="s">
        <v>3417</v>
      </c>
    </row>
    <row r="1679" spans="3:4" x14ac:dyDescent="0.25">
      <c r="C1679" s="50" t="s">
        <v>3418</v>
      </c>
      <c r="D1679" s="50" t="s">
        <v>3419</v>
      </c>
    </row>
    <row r="1680" spans="3:4" x14ac:dyDescent="0.25">
      <c r="C1680" s="50" t="s">
        <v>3420</v>
      </c>
      <c r="D1680" s="50" t="s">
        <v>3421</v>
      </c>
    </row>
    <row r="1681" spans="3:4" x14ac:dyDescent="0.25">
      <c r="C1681" s="50" t="s">
        <v>3422</v>
      </c>
      <c r="D1681" s="50" t="s">
        <v>3423</v>
      </c>
    </row>
    <row r="1682" spans="3:4" x14ac:dyDescent="0.25">
      <c r="C1682" s="50" t="s">
        <v>3424</v>
      </c>
      <c r="D1682" s="50" t="s">
        <v>3425</v>
      </c>
    </row>
    <row r="1683" spans="3:4" x14ac:dyDescent="0.25">
      <c r="C1683" s="50" t="s">
        <v>1710</v>
      </c>
      <c r="D1683" s="50" t="s">
        <v>3426</v>
      </c>
    </row>
    <row r="1684" spans="3:4" x14ac:dyDescent="0.25">
      <c r="C1684" s="50" t="s">
        <v>3427</v>
      </c>
      <c r="D1684" s="50" t="s">
        <v>3428</v>
      </c>
    </row>
    <row r="1685" spans="3:4" x14ac:dyDescent="0.25">
      <c r="C1685" s="50" t="s">
        <v>3429</v>
      </c>
      <c r="D1685" s="50" t="s">
        <v>3430</v>
      </c>
    </row>
    <row r="1686" spans="3:4" x14ac:dyDescent="0.25">
      <c r="C1686" s="50" t="s">
        <v>3431</v>
      </c>
      <c r="D1686" s="50" t="s">
        <v>3432</v>
      </c>
    </row>
    <row r="1687" spans="3:4" x14ac:dyDescent="0.25">
      <c r="C1687" s="50" t="s">
        <v>3433</v>
      </c>
      <c r="D1687" s="50" t="s">
        <v>3434</v>
      </c>
    </row>
    <row r="1688" spans="3:4" x14ac:dyDescent="0.25">
      <c r="C1688" s="50" t="s">
        <v>3435</v>
      </c>
      <c r="D1688" s="50" t="s">
        <v>3436</v>
      </c>
    </row>
    <row r="1689" spans="3:4" x14ac:dyDescent="0.25">
      <c r="C1689" s="50" t="s">
        <v>3437</v>
      </c>
      <c r="D1689" s="50" t="s">
        <v>3438</v>
      </c>
    </row>
    <row r="1690" spans="3:4" x14ac:dyDescent="0.25">
      <c r="C1690" s="50" t="s">
        <v>3439</v>
      </c>
      <c r="D1690" s="50" t="s">
        <v>3440</v>
      </c>
    </row>
    <row r="1691" spans="3:4" x14ac:dyDescent="0.25">
      <c r="C1691" s="50" t="s">
        <v>3441</v>
      </c>
      <c r="D1691" s="50" t="s">
        <v>3442</v>
      </c>
    </row>
    <row r="1692" spans="3:4" x14ac:dyDescent="0.25">
      <c r="C1692" s="50" t="s">
        <v>3443</v>
      </c>
      <c r="D1692" s="50" t="s">
        <v>3444</v>
      </c>
    </row>
    <row r="1693" spans="3:4" x14ac:dyDescent="0.25">
      <c r="C1693" s="50" t="s">
        <v>3445</v>
      </c>
      <c r="D1693" s="50" t="s">
        <v>3446</v>
      </c>
    </row>
    <row r="1694" spans="3:4" x14ac:dyDescent="0.25">
      <c r="C1694" s="50" t="s">
        <v>3447</v>
      </c>
      <c r="D1694" s="50" t="s">
        <v>3448</v>
      </c>
    </row>
    <row r="1695" spans="3:4" x14ac:dyDescent="0.25">
      <c r="C1695" s="50" t="s">
        <v>3219</v>
      </c>
      <c r="D1695" s="50" t="s">
        <v>3449</v>
      </c>
    </row>
    <row r="1696" spans="3:4" x14ac:dyDescent="0.25">
      <c r="C1696" s="50" t="s">
        <v>3450</v>
      </c>
      <c r="D1696" s="50" t="s">
        <v>3451</v>
      </c>
    </row>
    <row r="1697" spans="3:4" x14ac:dyDescent="0.25">
      <c r="C1697" s="50" t="s">
        <v>3452</v>
      </c>
      <c r="D1697" s="50" t="s">
        <v>3453</v>
      </c>
    </row>
    <row r="1698" spans="3:4" x14ac:dyDescent="0.25">
      <c r="C1698" s="50" t="s">
        <v>3454</v>
      </c>
      <c r="D1698" s="50" t="s">
        <v>3455</v>
      </c>
    </row>
    <row r="1699" spans="3:4" x14ac:dyDescent="0.25">
      <c r="C1699" s="50" t="s">
        <v>3456</v>
      </c>
      <c r="D1699" s="50" t="s">
        <v>3457</v>
      </c>
    </row>
    <row r="1700" spans="3:4" x14ac:dyDescent="0.25">
      <c r="C1700" s="50" t="s">
        <v>3458</v>
      </c>
      <c r="D1700" s="50" t="s">
        <v>3459</v>
      </c>
    </row>
    <row r="1701" spans="3:4" x14ac:dyDescent="0.25">
      <c r="C1701" s="50" t="s">
        <v>3460</v>
      </c>
      <c r="D1701" s="50" t="s">
        <v>3461</v>
      </c>
    </row>
    <row r="1702" spans="3:4" x14ac:dyDescent="0.25">
      <c r="C1702" s="50" t="s">
        <v>3462</v>
      </c>
      <c r="D1702" s="50" t="s">
        <v>3463</v>
      </c>
    </row>
    <row r="1703" spans="3:4" x14ac:dyDescent="0.25">
      <c r="C1703" s="50" t="s">
        <v>3464</v>
      </c>
      <c r="D1703" s="50" t="s">
        <v>3465</v>
      </c>
    </row>
    <row r="1704" spans="3:4" x14ac:dyDescent="0.25">
      <c r="C1704" s="50" t="s">
        <v>3466</v>
      </c>
      <c r="D1704" s="50" t="s">
        <v>3467</v>
      </c>
    </row>
    <row r="1705" spans="3:4" x14ac:dyDescent="0.25">
      <c r="C1705" s="50" t="s">
        <v>3468</v>
      </c>
      <c r="D1705" s="50" t="s">
        <v>3469</v>
      </c>
    </row>
    <row r="1706" spans="3:4" x14ac:dyDescent="0.25">
      <c r="C1706" s="50" t="s">
        <v>3470</v>
      </c>
      <c r="D1706" s="50" t="s">
        <v>3471</v>
      </c>
    </row>
    <row r="1707" spans="3:4" x14ac:dyDescent="0.25">
      <c r="C1707" s="50" t="s">
        <v>3472</v>
      </c>
      <c r="D1707" s="50" t="s">
        <v>3473</v>
      </c>
    </row>
    <row r="1708" spans="3:4" x14ac:dyDescent="0.25">
      <c r="C1708" s="50" t="s">
        <v>3474</v>
      </c>
      <c r="D1708" s="50" t="s">
        <v>3475</v>
      </c>
    </row>
    <row r="1709" spans="3:4" x14ac:dyDescent="0.25">
      <c r="C1709" s="50" t="s">
        <v>3476</v>
      </c>
      <c r="D1709" s="50" t="s">
        <v>3477</v>
      </c>
    </row>
    <row r="1710" spans="3:4" x14ac:dyDescent="0.25">
      <c r="C1710" s="50" t="s">
        <v>3478</v>
      </c>
      <c r="D1710" s="50" t="s">
        <v>3479</v>
      </c>
    </row>
    <row r="1711" spans="3:4" x14ac:dyDescent="0.25">
      <c r="C1711" s="50" t="s">
        <v>3480</v>
      </c>
      <c r="D1711" s="50" t="s">
        <v>3481</v>
      </c>
    </row>
    <row r="1712" spans="3:4" x14ac:dyDescent="0.25">
      <c r="C1712" s="50" t="s">
        <v>3045</v>
      </c>
      <c r="D1712" s="50" t="s">
        <v>3482</v>
      </c>
    </row>
    <row r="1713" spans="3:4" x14ac:dyDescent="0.25">
      <c r="C1713" s="50" t="s">
        <v>3483</v>
      </c>
      <c r="D1713" s="50" t="s">
        <v>3482</v>
      </c>
    </row>
    <row r="1714" spans="3:4" x14ac:dyDescent="0.25">
      <c r="C1714" s="50" t="s">
        <v>3484</v>
      </c>
      <c r="D1714" s="50" t="s">
        <v>3485</v>
      </c>
    </row>
    <row r="1715" spans="3:4" x14ac:dyDescent="0.25">
      <c r="C1715" s="50" t="s">
        <v>3486</v>
      </c>
      <c r="D1715" s="50" t="s">
        <v>3487</v>
      </c>
    </row>
    <row r="1716" spans="3:4" x14ac:dyDescent="0.25">
      <c r="C1716" s="50" t="s">
        <v>3488</v>
      </c>
      <c r="D1716" s="50" t="s">
        <v>3489</v>
      </c>
    </row>
    <row r="1717" spans="3:4" x14ac:dyDescent="0.25">
      <c r="C1717" s="50" t="s">
        <v>3490</v>
      </c>
      <c r="D1717" s="50" t="s">
        <v>3491</v>
      </c>
    </row>
    <row r="1718" spans="3:4" x14ac:dyDescent="0.25">
      <c r="C1718" s="50" t="s">
        <v>3492</v>
      </c>
      <c r="D1718" s="50" t="s">
        <v>3493</v>
      </c>
    </row>
    <row r="1719" spans="3:4" x14ac:dyDescent="0.25">
      <c r="C1719" s="50" t="s">
        <v>3494</v>
      </c>
      <c r="D1719" s="50" t="s">
        <v>3495</v>
      </c>
    </row>
    <row r="1720" spans="3:4" x14ac:dyDescent="0.25">
      <c r="C1720" s="50" t="s">
        <v>3496</v>
      </c>
      <c r="D1720" s="50" t="s">
        <v>3497</v>
      </c>
    </row>
    <row r="1721" spans="3:4" x14ac:dyDescent="0.25">
      <c r="C1721" s="50" t="s">
        <v>3498</v>
      </c>
      <c r="D1721" s="50" t="s">
        <v>3499</v>
      </c>
    </row>
    <row r="1722" spans="3:4" x14ac:dyDescent="0.25">
      <c r="C1722" s="50" t="s">
        <v>3500</v>
      </c>
      <c r="D1722" s="50" t="s">
        <v>3501</v>
      </c>
    </row>
    <row r="1723" spans="3:4" x14ac:dyDescent="0.25">
      <c r="C1723" s="50" t="s">
        <v>3502</v>
      </c>
      <c r="D1723" s="50" t="s">
        <v>3503</v>
      </c>
    </row>
    <row r="1724" spans="3:4" x14ac:dyDescent="0.25">
      <c r="C1724" s="50" t="s">
        <v>3504</v>
      </c>
      <c r="D1724" s="50" t="s">
        <v>3505</v>
      </c>
    </row>
    <row r="1725" spans="3:4" x14ac:dyDescent="0.25">
      <c r="C1725" s="50" t="s">
        <v>3506</v>
      </c>
      <c r="D1725" s="50" t="s">
        <v>3507</v>
      </c>
    </row>
    <row r="1726" spans="3:4" x14ac:dyDescent="0.25">
      <c r="C1726" s="50" t="s">
        <v>3508</v>
      </c>
      <c r="D1726" s="50" t="s">
        <v>3509</v>
      </c>
    </row>
    <row r="1727" spans="3:4" x14ac:dyDescent="0.25">
      <c r="C1727" s="50" t="s">
        <v>3510</v>
      </c>
      <c r="D1727" s="50" t="s">
        <v>3511</v>
      </c>
    </row>
    <row r="1728" spans="3:4" x14ac:dyDescent="0.25">
      <c r="C1728" s="50" t="s">
        <v>3512</v>
      </c>
      <c r="D1728" s="50" t="s">
        <v>3513</v>
      </c>
    </row>
    <row r="1729" spans="3:4" x14ac:dyDescent="0.25">
      <c r="C1729" s="50" t="s">
        <v>3514</v>
      </c>
      <c r="D1729" s="50" t="s">
        <v>3515</v>
      </c>
    </row>
    <row r="1730" spans="3:4" x14ac:dyDescent="0.25">
      <c r="C1730" s="50" t="s">
        <v>3516</v>
      </c>
      <c r="D1730" s="50" t="s">
        <v>3517</v>
      </c>
    </row>
    <row r="1731" spans="3:4" x14ac:dyDescent="0.25">
      <c r="C1731" s="50" t="s">
        <v>3518</v>
      </c>
      <c r="D1731" s="50" t="s">
        <v>3519</v>
      </c>
    </row>
    <row r="1732" spans="3:4" x14ac:dyDescent="0.25">
      <c r="C1732" s="50" t="s">
        <v>3520</v>
      </c>
      <c r="D1732" s="50" t="s">
        <v>3521</v>
      </c>
    </row>
    <row r="1733" spans="3:4" x14ac:dyDescent="0.25">
      <c r="C1733" s="50" t="s">
        <v>3522</v>
      </c>
      <c r="D1733" s="50" t="s">
        <v>3523</v>
      </c>
    </row>
    <row r="1734" spans="3:4" x14ac:dyDescent="0.25">
      <c r="C1734" s="50" t="s">
        <v>3524</v>
      </c>
      <c r="D1734" s="50" t="s">
        <v>3525</v>
      </c>
    </row>
    <row r="1735" spans="3:4" x14ac:dyDescent="0.25">
      <c r="C1735" s="50" t="s">
        <v>3526</v>
      </c>
      <c r="D1735" s="50" t="s">
        <v>3527</v>
      </c>
    </row>
    <row r="1736" spans="3:4" x14ac:dyDescent="0.25">
      <c r="C1736" s="50" t="s">
        <v>3528</v>
      </c>
      <c r="D1736" s="50" t="s">
        <v>3529</v>
      </c>
    </row>
    <row r="1737" spans="3:4" x14ac:dyDescent="0.25">
      <c r="C1737" s="50" t="s">
        <v>3530</v>
      </c>
      <c r="D1737" s="50" t="s">
        <v>3531</v>
      </c>
    </row>
    <row r="1738" spans="3:4" x14ac:dyDescent="0.25">
      <c r="C1738" s="50" t="s">
        <v>3532</v>
      </c>
      <c r="D1738" s="50" t="s">
        <v>3533</v>
      </c>
    </row>
    <row r="1739" spans="3:4" x14ac:dyDescent="0.25">
      <c r="C1739" s="50" t="s">
        <v>3534</v>
      </c>
      <c r="D1739" s="50" t="s">
        <v>3535</v>
      </c>
    </row>
    <row r="1740" spans="3:4" x14ac:dyDescent="0.25">
      <c r="C1740" s="50" t="s">
        <v>3536</v>
      </c>
      <c r="D1740" s="50" t="s">
        <v>3537</v>
      </c>
    </row>
    <row r="1741" spans="3:4" x14ac:dyDescent="0.25">
      <c r="C1741" s="50" t="s">
        <v>3538</v>
      </c>
      <c r="D1741" s="50" t="s">
        <v>3539</v>
      </c>
    </row>
    <row r="1742" spans="3:4" x14ac:dyDescent="0.25">
      <c r="C1742" s="50" t="s">
        <v>3540</v>
      </c>
      <c r="D1742" s="50" t="s">
        <v>3541</v>
      </c>
    </row>
    <row r="1743" spans="3:4" x14ac:dyDescent="0.25">
      <c r="C1743" s="50" t="s">
        <v>3542</v>
      </c>
      <c r="D1743" s="50" t="s">
        <v>3543</v>
      </c>
    </row>
    <row r="1744" spans="3:4" x14ac:dyDescent="0.25">
      <c r="C1744" s="50" t="s">
        <v>3544</v>
      </c>
      <c r="D1744" s="50" t="s">
        <v>1056</v>
      </c>
    </row>
    <row r="1745" spans="3:4" x14ac:dyDescent="0.25">
      <c r="C1745" s="50" t="s">
        <v>3545</v>
      </c>
      <c r="D1745" s="50" t="s">
        <v>3546</v>
      </c>
    </row>
    <row r="1746" spans="3:4" x14ac:dyDescent="0.25">
      <c r="C1746" s="50" t="s">
        <v>3547</v>
      </c>
      <c r="D1746" s="50" t="s">
        <v>3548</v>
      </c>
    </row>
    <row r="1747" spans="3:4" x14ac:dyDescent="0.25">
      <c r="C1747" s="50" t="s">
        <v>3549</v>
      </c>
      <c r="D1747" s="50" t="s">
        <v>3550</v>
      </c>
    </row>
    <row r="1748" spans="3:4" x14ac:dyDescent="0.25">
      <c r="C1748" s="50" t="s">
        <v>3551</v>
      </c>
      <c r="D1748" s="50" t="s">
        <v>3552</v>
      </c>
    </row>
    <row r="1749" spans="3:4" x14ac:dyDescent="0.25">
      <c r="C1749" s="50" t="s">
        <v>3553</v>
      </c>
      <c r="D1749" s="50" t="s">
        <v>3554</v>
      </c>
    </row>
    <row r="1750" spans="3:4" x14ac:dyDescent="0.25">
      <c r="C1750" s="50" t="s">
        <v>3555</v>
      </c>
      <c r="D1750" s="50" t="s">
        <v>3556</v>
      </c>
    </row>
    <row r="1751" spans="3:4" x14ac:dyDescent="0.25">
      <c r="C1751" s="50" t="s">
        <v>3557</v>
      </c>
      <c r="D1751" s="50" t="s">
        <v>3558</v>
      </c>
    </row>
    <row r="1752" spans="3:4" x14ac:dyDescent="0.25">
      <c r="C1752" s="50" t="s">
        <v>3559</v>
      </c>
      <c r="D1752" s="50" t="s">
        <v>3560</v>
      </c>
    </row>
    <row r="1753" spans="3:4" x14ac:dyDescent="0.25">
      <c r="C1753" s="50" t="s">
        <v>3561</v>
      </c>
      <c r="D1753" s="50" t="s">
        <v>3562</v>
      </c>
    </row>
    <row r="1754" spans="3:4" x14ac:dyDescent="0.25">
      <c r="C1754" s="50" t="s">
        <v>3563</v>
      </c>
      <c r="D1754" s="50" t="s">
        <v>3564</v>
      </c>
    </row>
    <row r="1755" spans="3:4" x14ac:dyDescent="0.25">
      <c r="C1755" s="50" t="s">
        <v>3565</v>
      </c>
      <c r="D1755" s="50" t="s">
        <v>3566</v>
      </c>
    </row>
    <row r="1756" spans="3:4" x14ac:dyDescent="0.25">
      <c r="C1756" s="50" t="s">
        <v>3567</v>
      </c>
      <c r="D1756" s="50" t="s">
        <v>3568</v>
      </c>
    </row>
    <row r="1757" spans="3:4" x14ac:dyDescent="0.25">
      <c r="C1757" s="50" t="s">
        <v>3569</v>
      </c>
      <c r="D1757" s="50" t="s">
        <v>3570</v>
      </c>
    </row>
    <row r="1758" spans="3:4" x14ac:dyDescent="0.25">
      <c r="C1758" s="50" t="s">
        <v>3571</v>
      </c>
      <c r="D1758" s="50" t="s">
        <v>3572</v>
      </c>
    </row>
    <row r="1759" spans="3:4" x14ac:dyDescent="0.25">
      <c r="C1759" s="50" t="s">
        <v>3573</v>
      </c>
      <c r="D1759" s="50" t="s">
        <v>3574</v>
      </c>
    </row>
    <row r="1760" spans="3:4" x14ac:dyDescent="0.25">
      <c r="C1760" s="50" t="s">
        <v>3575</v>
      </c>
      <c r="D1760" s="50" t="s">
        <v>3576</v>
      </c>
    </row>
    <row r="1761" spans="3:4" x14ac:dyDescent="0.25">
      <c r="C1761" s="50" t="s">
        <v>3577</v>
      </c>
      <c r="D1761" s="50" t="s">
        <v>3578</v>
      </c>
    </row>
    <row r="1762" spans="3:4" x14ac:dyDescent="0.25">
      <c r="C1762" s="50" t="s">
        <v>3579</v>
      </c>
      <c r="D1762" s="50" t="s">
        <v>3580</v>
      </c>
    </row>
    <row r="1763" spans="3:4" x14ac:dyDescent="0.25">
      <c r="C1763" s="50" t="s">
        <v>3581</v>
      </c>
      <c r="D1763" s="50" t="s">
        <v>3582</v>
      </c>
    </row>
    <row r="1764" spans="3:4" x14ac:dyDescent="0.25">
      <c r="C1764" s="50" t="s">
        <v>3583</v>
      </c>
      <c r="D1764" s="50" t="s">
        <v>3584</v>
      </c>
    </row>
    <row r="1765" spans="3:4" x14ac:dyDescent="0.25">
      <c r="C1765" s="50" t="s">
        <v>3585</v>
      </c>
      <c r="D1765" s="50" t="s">
        <v>3586</v>
      </c>
    </row>
    <row r="1766" spans="3:4" x14ac:dyDescent="0.25">
      <c r="C1766" s="50" t="s">
        <v>3587</v>
      </c>
      <c r="D1766" s="50" t="s">
        <v>3588</v>
      </c>
    </row>
    <row r="1767" spans="3:4" x14ac:dyDescent="0.25">
      <c r="C1767" s="50" t="s">
        <v>3589</v>
      </c>
      <c r="D1767" s="50" t="s">
        <v>3590</v>
      </c>
    </row>
    <row r="1768" spans="3:4" x14ac:dyDescent="0.25">
      <c r="C1768" s="50" t="s">
        <v>3591</v>
      </c>
      <c r="D1768" s="50" t="s">
        <v>3592</v>
      </c>
    </row>
    <row r="1769" spans="3:4" x14ac:dyDescent="0.25">
      <c r="C1769" s="50" t="s">
        <v>3593</v>
      </c>
      <c r="D1769" s="50" t="s">
        <v>3594</v>
      </c>
    </row>
    <row r="1770" spans="3:4" x14ac:dyDescent="0.25">
      <c r="C1770" s="50" t="s">
        <v>3595</v>
      </c>
      <c r="D1770" s="50" t="s">
        <v>3596</v>
      </c>
    </row>
    <row r="1771" spans="3:4" x14ac:dyDescent="0.25">
      <c r="C1771" s="50" t="s">
        <v>3597</v>
      </c>
      <c r="D1771" s="50" t="s">
        <v>3598</v>
      </c>
    </row>
    <row r="1772" spans="3:4" x14ac:dyDescent="0.25">
      <c r="C1772" s="50" t="s">
        <v>3599</v>
      </c>
      <c r="D1772" s="50" t="s">
        <v>3600</v>
      </c>
    </row>
    <row r="1773" spans="3:4" x14ac:dyDescent="0.25">
      <c r="C1773" s="50" t="s">
        <v>3601</v>
      </c>
      <c r="D1773" s="50" t="s">
        <v>3602</v>
      </c>
    </row>
    <row r="1774" spans="3:4" x14ac:dyDescent="0.25">
      <c r="C1774" s="50" t="s">
        <v>3603</v>
      </c>
      <c r="D1774" s="50" t="s">
        <v>3604</v>
      </c>
    </row>
    <row r="1775" spans="3:4" x14ac:dyDescent="0.25">
      <c r="C1775" s="50" t="s">
        <v>3605</v>
      </c>
      <c r="D1775" s="50" t="s">
        <v>3606</v>
      </c>
    </row>
    <row r="1776" spans="3:4" x14ac:dyDescent="0.25">
      <c r="C1776" s="50" t="s">
        <v>3607</v>
      </c>
      <c r="D1776" s="50" t="s">
        <v>3608</v>
      </c>
    </row>
    <row r="1777" spans="3:4" x14ac:dyDescent="0.25">
      <c r="C1777" s="50" t="s">
        <v>3609</v>
      </c>
      <c r="D1777" s="50" t="s">
        <v>3610</v>
      </c>
    </row>
    <row r="1778" spans="3:4" x14ac:dyDescent="0.25">
      <c r="C1778" s="50" t="s">
        <v>3611</v>
      </c>
      <c r="D1778" s="50" t="s">
        <v>3612</v>
      </c>
    </row>
    <row r="1779" spans="3:4" x14ac:dyDescent="0.25">
      <c r="C1779" s="50" t="s">
        <v>3613</v>
      </c>
      <c r="D1779" s="50" t="s">
        <v>3614</v>
      </c>
    </row>
    <row r="1780" spans="3:4" x14ac:dyDescent="0.25">
      <c r="C1780" s="50" t="s">
        <v>3615</v>
      </c>
      <c r="D1780" s="50" t="s">
        <v>3616</v>
      </c>
    </row>
    <row r="1781" spans="3:4" x14ac:dyDescent="0.25">
      <c r="C1781" s="50" t="s">
        <v>3617</v>
      </c>
      <c r="D1781" s="50" t="s">
        <v>3618</v>
      </c>
    </row>
    <row r="1782" spans="3:4" x14ac:dyDescent="0.25">
      <c r="C1782" s="50" t="s">
        <v>3619</v>
      </c>
      <c r="D1782" s="50" t="s">
        <v>3620</v>
      </c>
    </row>
    <row r="1783" spans="3:4" x14ac:dyDescent="0.25">
      <c r="C1783" s="50" t="s">
        <v>3621</v>
      </c>
      <c r="D1783" s="50" t="s">
        <v>3622</v>
      </c>
    </row>
    <row r="1784" spans="3:4" x14ac:dyDescent="0.25">
      <c r="C1784" s="50" t="s">
        <v>3623</v>
      </c>
      <c r="D1784" s="50" t="s">
        <v>3624</v>
      </c>
    </row>
    <row r="1785" spans="3:4" x14ac:dyDescent="0.25">
      <c r="C1785" s="50" t="s">
        <v>3625</v>
      </c>
      <c r="D1785" s="50" t="s">
        <v>908</v>
      </c>
    </row>
    <row r="1786" spans="3:4" x14ac:dyDescent="0.25">
      <c r="C1786" s="50" t="s">
        <v>3626</v>
      </c>
      <c r="D1786" s="50" t="s">
        <v>3627</v>
      </c>
    </row>
    <row r="1787" spans="3:4" x14ac:dyDescent="0.25">
      <c r="C1787" s="50" t="s">
        <v>3628</v>
      </c>
      <c r="D1787" s="50" t="s">
        <v>3629</v>
      </c>
    </row>
    <row r="1788" spans="3:4" x14ac:dyDescent="0.25">
      <c r="C1788" s="50" t="s">
        <v>3630</v>
      </c>
      <c r="D1788" s="50" t="s">
        <v>3631</v>
      </c>
    </row>
    <row r="1789" spans="3:4" x14ac:dyDescent="0.25">
      <c r="C1789" s="50" t="s">
        <v>3632</v>
      </c>
      <c r="D1789" s="50" t="s">
        <v>3633</v>
      </c>
    </row>
    <row r="1790" spans="3:4" x14ac:dyDescent="0.25">
      <c r="C1790" s="50" t="s">
        <v>3634</v>
      </c>
      <c r="D1790" s="50" t="s">
        <v>3635</v>
      </c>
    </row>
    <row r="1791" spans="3:4" x14ac:dyDescent="0.25">
      <c r="C1791" s="50" t="s">
        <v>3636</v>
      </c>
      <c r="D1791" s="50" t="s">
        <v>3637</v>
      </c>
    </row>
    <row r="1792" spans="3:4" x14ac:dyDescent="0.25">
      <c r="C1792" s="50" t="s">
        <v>3638</v>
      </c>
      <c r="D1792" s="50" t="s">
        <v>3639</v>
      </c>
    </row>
    <row r="1793" spans="3:4" x14ac:dyDescent="0.25">
      <c r="C1793" s="50" t="s">
        <v>3640</v>
      </c>
      <c r="D1793" s="50" t="s">
        <v>3641</v>
      </c>
    </row>
    <row r="1794" spans="3:4" x14ac:dyDescent="0.25">
      <c r="C1794" s="50" t="s">
        <v>3642</v>
      </c>
      <c r="D1794" s="50" t="s">
        <v>3643</v>
      </c>
    </row>
    <row r="1795" spans="3:4" x14ac:dyDescent="0.25">
      <c r="C1795" s="50" t="s">
        <v>3644</v>
      </c>
      <c r="D1795" s="50" t="s">
        <v>3645</v>
      </c>
    </row>
    <row r="1796" spans="3:4" x14ac:dyDescent="0.25">
      <c r="C1796" s="50" t="s">
        <v>3646</v>
      </c>
      <c r="D1796" s="50" t="s">
        <v>3647</v>
      </c>
    </row>
    <row r="1797" spans="3:4" x14ac:dyDescent="0.25">
      <c r="C1797" s="50" t="s">
        <v>3648</v>
      </c>
      <c r="D1797" s="50" t="s">
        <v>3649</v>
      </c>
    </row>
    <row r="1798" spans="3:4" x14ac:dyDescent="0.25">
      <c r="C1798" s="50" t="s">
        <v>3650</v>
      </c>
      <c r="D1798" s="50" t="s">
        <v>3651</v>
      </c>
    </row>
    <row r="1799" spans="3:4" x14ac:dyDescent="0.25">
      <c r="C1799" s="50" t="s">
        <v>3652</v>
      </c>
      <c r="D1799" s="50" t="s">
        <v>3653</v>
      </c>
    </row>
    <row r="1800" spans="3:4" x14ac:dyDescent="0.25">
      <c r="C1800" s="50" t="s">
        <v>3654</v>
      </c>
      <c r="D1800" s="50" t="s">
        <v>3655</v>
      </c>
    </row>
    <row r="1801" spans="3:4" x14ac:dyDescent="0.25">
      <c r="C1801" s="50" t="s">
        <v>3656</v>
      </c>
      <c r="D1801" s="50" t="s">
        <v>3657</v>
      </c>
    </row>
    <row r="1802" spans="3:4" x14ac:dyDescent="0.25">
      <c r="C1802" s="50" t="s">
        <v>3658</v>
      </c>
      <c r="D1802" s="50" t="s">
        <v>3659</v>
      </c>
    </row>
    <row r="1803" spans="3:4" x14ac:dyDescent="0.25">
      <c r="C1803" s="50" t="s">
        <v>3660</v>
      </c>
      <c r="D1803" s="50" t="s">
        <v>3661</v>
      </c>
    </row>
    <row r="1804" spans="3:4" x14ac:dyDescent="0.25">
      <c r="C1804" s="50" t="s">
        <v>3662</v>
      </c>
      <c r="D1804" s="50" t="s">
        <v>3663</v>
      </c>
    </row>
    <row r="1805" spans="3:4" x14ac:dyDescent="0.25">
      <c r="C1805" s="50" t="s">
        <v>3664</v>
      </c>
      <c r="D1805" s="50" t="s">
        <v>3665</v>
      </c>
    </row>
    <row r="1806" spans="3:4" x14ac:dyDescent="0.25">
      <c r="C1806" s="50" t="s">
        <v>3666</v>
      </c>
      <c r="D1806" s="50" t="s">
        <v>3667</v>
      </c>
    </row>
    <row r="1807" spans="3:4" x14ac:dyDescent="0.25">
      <c r="C1807" s="50" t="s">
        <v>3668</v>
      </c>
      <c r="D1807" s="50" t="s">
        <v>3669</v>
      </c>
    </row>
    <row r="1808" spans="3:4" x14ac:dyDescent="0.25">
      <c r="C1808" s="50" t="s">
        <v>3670</v>
      </c>
      <c r="D1808" s="50" t="s">
        <v>3671</v>
      </c>
    </row>
    <row r="1809" spans="3:4" x14ac:dyDescent="0.25">
      <c r="C1809" s="50" t="s">
        <v>3672</v>
      </c>
      <c r="D1809" s="50" t="s">
        <v>3673</v>
      </c>
    </row>
    <row r="1810" spans="3:4" x14ac:dyDescent="0.25">
      <c r="C1810" s="50" t="s">
        <v>3674</v>
      </c>
      <c r="D1810" s="50" t="s">
        <v>3675</v>
      </c>
    </row>
    <row r="1811" spans="3:4" x14ac:dyDescent="0.25">
      <c r="C1811" s="50" t="s">
        <v>3676</v>
      </c>
      <c r="D1811" s="50" t="s">
        <v>3677</v>
      </c>
    </row>
    <row r="1812" spans="3:4" x14ac:dyDescent="0.25">
      <c r="C1812" s="50" t="s">
        <v>3678</v>
      </c>
      <c r="D1812" s="50" t="s">
        <v>3679</v>
      </c>
    </row>
    <row r="1813" spans="3:4" x14ac:dyDescent="0.25">
      <c r="C1813" s="50" t="s">
        <v>3680</v>
      </c>
      <c r="D1813" s="50" t="s">
        <v>3681</v>
      </c>
    </row>
    <row r="1814" spans="3:4" x14ac:dyDescent="0.25">
      <c r="C1814" s="50" t="s">
        <v>3682</v>
      </c>
      <c r="D1814" s="50" t="s">
        <v>3683</v>
      </c>
    </row>
    <row r="1815" spans="3:4" x14ac:dyDescent="0.25">
      <c r="C1815" s="50" t="s">
        <v>3684</v>
      </c>
      <c r="D1815" s="50" t="s">
        <v>3685</v>
      </c>
    </row>
    <row r="1816" spans="3:4" x14ac:dyDescent="0.25">
      <c r="C1816" s="50" t="s">
        <v>3686</v>
      </c>
      <c r="D1816" s="50" t="s">
        <v>3687</v>
      </c>
    </row>
    <row r="1817" spans="3:4" x14ac:dyDescent="0.25">
      <c r="C1817" s="50" t="s">
        <v>3688</v>
      </c>
      <c r="D1817" s="50" t="s">
        <v>3689</v>
      </c>
    </row>
    <row r="1818" spans="3:4" x14ac:dyDescent="0.25">
      <c r="C1818" s="50" t="s">
        <v>3215</v>
      </c>
      <c r="D1818" s="50" t="s">
        <v>3216</v>
      </c>
    </row>
    <row r="1819" spans="3:4" x14ac:dyDescent="0.25">
      <c r="C1819" s="50" t="s">
        <v>3690</v>
      </c>
      <c r="D1819" s="50" t="s">
        <v>3691</v>
      </c>
    </row>
    <row r="1820" spans="3:4" x14ac:dyDescent="0.25">
      <c r="C1820" s="50" t="s">
        <v>3692</v>
      </c>
      <c r="D1820" s="50" t="s">
        <v>419</v>
      </c>
    </row>
    <row r="1821" spans="3:4" x14ac:dyDescent="0.25">
      <c r="C1821" s="50" t="s">
        <v>3693</v>
      </c>
      <c r="D1821" s="50" t="s">
        <v>3694</v>
      </c>
    </row>
    <row r="1822" spans="3:4" x14ac:dyDescent="0.25">
      <c r="C1822" s="50" t="s">
        <v>3695</v>
      </c>
      <c r="D1822" s="50" t="s">
        <v>3696</v>
      </c>
    </row>
    <row r="1823" spans="3:4" x14ac:dyDescent="0.25">
      <c r="C1823" s="50" t="s">
        <v>3697</v>
      </c>
      <c r="D1823" s="50" t="s">
        <v>3698</v>
      </c>
    </row>
    <row r="1824" spans="3:4" x14ac:dyDescent="0.25">
      <c r="C1824" s="50" t="s">
        <v>3699</v>
      </c>
      <c r="D1824" s="50" t="s">
        <v>3700</v>
      </c>
    </row>
    <row r="1825" spans="3:4" x14ac:dyDescent="0.25">
      <c r="C1825" s="50" t="s">
        <v>3701</v>
      </c>
      <c r="D1825" s="50" t="s">
        <v>3702</v>
      </c>
    </row>
    <row r="1826" spans="3:4" x14ac:dyDescent="0.25">
      <c r="C1826" s="50" t="s">
        <v>3703</v>
      </c>
      <c r="D1826" s="50" t="s">
        <v>3704</v>
      </c>
    </row>
    <row r="1827" spans="3:4" x14ac:dyDescent="0.25">
      <c r="C1827" s="50" t="s">
        <v>3705</v>
      </c>
      <c r="D1827" s="50" t="s">
        <v>3706</v>
      </c>
    </row>
    <row r="1828" spans="3:4" x14ac:dyDescent="0.25">
      <c r="C1828" s="50" t="s">
        <v>3707</v>
      </c>
      <c r="D1828" s="50" t="s">
        <v>3708</v>
      </c>
    </row>
    <row r="1829" spans="3:4" x14ac:dyDescent="0.25">
      <c r="C1829" s="50" t="s">
        <v>3709</v>
      </c>
      <c r="D1829" s="50" t="s">
        <v>3710</v>
      </c>
    </row>
    <row r="1830" spans="3:4" x14ac:dyDescent="0.25">
      <c r="C1830" s="50" t="s">
        <v>3711</v>
      </c>
      <c r="D1830" s="50" t="s">
        <v>3712</v>
      </c>
    </row>
    <row r="1831" spans="3:4" x14ac:dyDescent="0.25">
      <c r="C1831" s="50" t="s">
        <v>3713</v>
      </c>
      <c r="D1831" s="50" t="s">
        <v>3714</v>
      </c>
    </row>
    <row r="1832" spans="3:4" x14ac:dyDescent="0.25">
      <c r="C1832" s="50" t="s">
        <v>3715</v>
      </c>
      <c r="D1832" s="50" t="s">
        <v>3716</v>
      </c>
    </row>
    <row r="1833" spans="3:4" x14ac:dyDescent="0.25">
      <c r="C1833" s="50" t="s">
        <v>3717</v>
      </c>
      <c r="D1833" s="50" t="s">
        <v>3718</v>
      </c>
    </row>
    <row r="1834" spans="3:4" x14ac:dyDescent="0.25">
      <c r="C1834" s="50" t="s">
        <v>3719</v>
      </c>
      <c r="D1834" s="50" t="s">
        <v>3720</v>
      </c>
    </row>
    <row r="1835" spans="3:4" x14ac:dyDescent="0.25">
      <c r="C1835" s="50" t="s">
        <v>3721</v>
      </c>
      <c r="D1835" s="50" t="s">
        <v>3722</v>
      </c>
    </row>
    <row r="1836" spans="3:4" x14ac:dyDescent="0.25">
      <c r="C1836" s="50" t="s">
        <v>3723</v>
      </c>
      <c r="D1836" s="50" t="s">
        <v>3724</v>
      </c>
    </row>
    <row r="1837" spans="3:4" x14ac:dyDescent="0.25">
      <c r="C1837" s="50" t="s">
        <v>3725</v>
      </c>
      <c r="D1837" s="50" t="s">
        <v>3726</v>
      </c>
    </row>
    <row r="1838" spans="3:4" x14ac:dyDescent="0.25">
      <c r="C1838" s="50" t="s">
        <v>3727</v>
      </c>
      <c r="D1838" s="50" t="s">
        <v>3728</v>
      </c>
    </row>
    <row r="1839" spans="3:4" x14ac:dyDescent="0.25">
      <c r="C1839" s="50" t="s">
        <v>3729</v>
      </c>
      <c r="D1839" s="50" t="s">
        <v>3730</v>
      </c>
    </row>
    <row r="1840" spans="3:4" x14ac:dyDescent="0.25">
      <c r="C1840" s="50" t="s">
        <v>3731</v>
      </c>
      <c r="D1840" s="50" t="s">
        <v>3732</v>
      </c>
    </row>
    <row r="1841" spans="3:4" x14ac:dyDescent="0.25">
      <c r="C1841" s="50" t="s">
        <v>3733</v>
      </c>
      <c r="D1841" s="50" t="s">
        <v>3734</v>
      </c>
    </row>
    <row r="1842" spans="3:4" x14ac:dyDescent="0.25">
      <c r="C1842" s="50" t="s">
        <v>3735</v>
      </c>
      <c r="D1842" s="50" t="s">
        <v>3736</v>
      </c>
    </row>
    <row r="1843" spans="3:4" x14ac:dyDescent="0.25">
      <c r="C1843" s="50" t="s">
        <v>3737</v>
      </c>
      <c r="D1843" s="50" t="s">
        <v>3738</v>
      </c>
    </row>
    <row r="1844" spans="3:4" x14ac:dyDescent="0.25">
      <c r="C1844" s="50" t="s">
        <v>3737</v>
      </c>
      <c r="D1844" s="50" t="s">
        <v>3738</v>
      </c>
    </row>
    <row r="1845" spans="3:4" x14ac:dyDescent="0.25">
      <c r="C1845" s="50" t="s">
        <v>3737</v>
      </c>
      <c r="D1845" s="50" t="s">
        <v>3738</v>
      </c>
    </row>
    <row r="1846" spans="3:4" x14ac:dyDescent="0.25">
      <c r="C1846" s="50" t="s">
        <v>3737</v>
      </c>
      <c r="D1846" s="50" t="s">
        <v>3738</v>
      </c>
    </row>
    <row r="1847" spans="3:4" x14ac:dyDescent="0.25">
      <c r="C1847" s="50" t="s">
        <v>3737</v>
      </c>
      <c r="D1847" s="50" t="s">
        <v>3738</v>
      </c>
    </row>
    <row r="1848" spans="3:4" x14ac:dyDescent="0.25">
      <c r="C1848" s="50" t="s">
        <v>3737</v>
      </c>
      <c r="D1848" s="50" t="s">
        <v>3738</v>
      </c>
    </row>
    <row r="1849" spans="3:4" x14ac:dyDescent="0.25">
      <c r="C1849" s="50" t="s">
        <v>3739</v>
      </c>
      <c r="D1849" s="50" t="s">
        <v>3740</v>
      </c>
    </row>
    <row r="1850" spans="3:4" x14ac:dyDescent="0.25">
      <c r="C1850" s="50" t="s">
        <v>3741</v>
      </c>
      <c r="D1850" s="50" t="s">
        <v>3742</v>
      </c>
    </row>
    <row r="1851" spans="3:4" x14ac:dyDescent="0.25">
      <c r="C1851" s="50" t="s">
        <v>3743</v>
      </c>
      <c r="D1851" s="50" t="s">
        <v>3744</v>
      </c>
    </row>
    <row r="1852" spans="3:4" x14ac:dyDescent="0.25">
      <c r="C1852" s="50" t="s">
        <v>3745</v>
      </c>
      <c r="D1852" s="50" t="s">
        <v>3746</v>
      </c>
    </row>
    <row r="1853" spans="3:4" x14ac:dyDescent="0.25">
      <c r="C1853" s="50" t="s">
        <v>3747</v>
      </c>
      <c r="D1853" s="50" t="s">
        <v>3748</v>
      </c>
    </row>
    <row r="1854" spans="3:4" x14ac:dyDescent="0.25">
      <c r="C1854" s="50" t="s">
        <v>3749</v>
      </c>
      <c r="D1854" s="50" t="s">
        <v>3750</v>
      </c>
    </row>
    <row r="1855" spans="3:4" x14ac:dyDescent="0.25">
      <c r="C1855" s="50" t="s">
        <v>3751</v>
      </c>
      <c r="D1855" s="50" t="s">
        <v>3752</v>
      </c>
    </row>
    <row r="1856" spans="3:4" x14ac:dyDescent="0.25">
      <c r="C1856" s="50" t="s">
        <v>3753</v>
      </c>
      <c r="D1856" s="50" t="s">
        <v>3754</v>
      </c>
    </row>
    <row r="1857" spans="3:4" x14ac:dyDescent="0.25">
      <c r="C1857" s="50" t="s">
        <v>3755</v>
      </c>
      <c r="D1857" s="50" t="s">
        <v>3756</v>
      </c>
    </row>
    <row r="1858" spans="3:4" x14ac:dyDescent="0.25">
      <c r="C1858" s="50" t="s">
        <v>3757</v>
      </c>
      <c r="D1858" s="50" t="s">
        <v>3758</v>
      </c>
    </row>
    <row r="1859" spans="3:4" x14ac:dyDescent="0.25">
      <c r="C1859" s="50" t="s">
        <v>3759</v>
      </c>
      <c r="D1859" s="50" t="s">
        <v>3760</v>
      </c>
    </row>
    <row r="1860" spans="3:4" x14ac:dyDescent="0.25">
      <c r="C1860" s="50" t="s">
        <v>3761</v>
      </c>
      <c r="D1860" s="50" t="s">
        <v>3762</v>
      </c>
    </row>
    <row r="1861" spans="3:4" x14ac:dyDescent="0.25">
      <c r="C1861" s="50" t="s">
        <v>3763</v>
      </c>
      <c r="D1861" s="50" t="s">
        <v>3764</v>
      </c>
    </row>
    <row r="1862" spans="3:4" x14ac:dyDescent="0.25">
      <c r="C1862" s="50" t="s">
        <v>3765</v>
      </c>
      <c r="D1862" s="50" t="s">
        <v>3766</v>
      </c>
    </row>
    <row r="1863" spans="3:4" x14ac:dyDescent="0.25">
      <c r="C1863" s="50" t="s">
        <v>3767</v>
      </c>
      <c r="D1863" s="50" t="s">
        <v>3768</v>
      </c>
    </row>
    <row r="1864" spans="3:4" x14ac:dyDescent="0.25">
      <c r="C1864" s="50" t="s">
        <v>3769</v>
      </c>
      <c r="D1864" s="50" t="s">
        <v>3770</v>
      </c>
    </row>
    <row r="1865" spans="3:4" x14ac:dyDescent="0.25">
      <c r="C1865" s="50" t="s">
        <v>3771</v>
      </c>
      <c r="D1865" s="50" t="s">
        <v>3772</v>
      </c>
    </row>
    <row r="1866" spans="3:4" x14ac:dyDescent="0.25">
      <c r="C1866" s="50" t="s">
        <v>3773</v>
      </c>
      <c r="D1866" s="50" t="s">
        <v>3774</v>
      </c>
    </row>
    <row r="1867" spans="3:4" x14ac:dyDescent="0.25">
      <c r="C1867" s="50" t="s">
        <v>3775</v>
      </c>
      <c r="D1867" s="50" t="s">
        <v>3776</v>
      </c>
    </row>
    <row r="1868" spans="3:4" x14ac:dyDescent="0.25">
      <c r="C1868" s="50" t="s">
        <v>3777</v>
      </c>
      <c r="D1868" s="50" t="s">
        <v>3778</v>
      </c>
    </row>
    <row r="1869" spans="3:4" x14ac:dyDescent="0.25">
      <c r="C1869" s="50" t="s">
        <v>3779</v>
      </c>
      <c r="D1869" s="50" t="s">
        <v>3780</v>
      </c>
    </row>
    <row r="1870" spans="3:4" x14ac:dyDescent="0.25">
      <c r="C1870" s="50" t="s">
        <v>3781</v>
      </c>
      <c r="D1870" s="50" t="s">
        <v>3782</v>
      </c>
    </row>
    <row r="1871" spans="3:4" x14ac:dyDescent="0.25">
      <c r="C1871" s="50" t="s">
        <v>3783</v>
      </c>
      <c r="D1871" s="50" t="s">
        <v>3784</v>
      </c>
    </row>
    <row r="1872" spans="3:4" x14ac:dyDescent="0.25">
      <c r="C1872" s="50" t="s">
        <v>3785</v>
      </c>
      <c r="D1872" s="50" t="s">
        <v>3786</v>
      </c>
    </row>
    <row r="1873" spans="3:4" x14ac:dyDescent="0.25">
      <c r="C1873" s="50" t="s">
        <v>3787</v>
      </c>
      <c r="D1873" s="50" t="s">
        <v>3788</v>
      </c>
    </row>
    <row r="1874" spans="3:4" x14ac:dyDescent="0.25">
      <c r="C1874" s="50" t="s">
        <v>3789</v>
      </c>
      <c r="D1874" s="50" t="s">
        <v>3790</v>
      </c>
    </row>
    <row r="1875" spans="3:4" x14ac:dyDescent="0.25">
      <c r="C1875" s="50" t="s">
        <v>3791</v>
      </c>
      <c r="D1875" s="50" t="s">
        <v>3792</v>
      </c>
    </row>
    <row r="1876" spans="3:4" x14ac:dyDescent="0.25">
      <c r="C1876" s="50" t="s">
        <v>3793</v>
      </c>
      <c r="D1876" s="50" t="s">
        <v>3794</v>
      </c>
    </row>
    <row r="1877" spans="3:4" x14ac:dyDescent="0.25">
      <c r="C1877" s="50" t="s">
        <v>3795</v>
      </c>
      <c r="D1877" s="50" t="s">
        <v>3796</v>
      </c>
    </row>
    <row r="1878" spans="3:4" x14ac:dyDescent="0.25">
      <c r="C1878" s="50" t="s">
        <v>3797</v>
      </c>
      <c r="D1878" s="50" t="s">
        <v>3798</v>
      </c>
    </row>
    <row r="1879" spans="3:4" x14ac:dyDescent="0.25">
      <c r="C1879" s="50" t="s">
        <v>3799</v>
      </c>
      <c r="D1879" s="50" t="s">
        <v>3800</v>
      </c>
    </row>
    <row r="1880" spans="3:4" x14ac:dyDescent="0.25">
      <c r="C1880" s="50" t="s">
        <v>3801</v>
      </c>
      <c r="D1880" s="50" t="s">
        <v>3802</v>
      </c>
    </row>
    <row r="1881" spans="3:4" x14ac:dyDescent="0.25">
      <c r="C1881" s="50" t="s">
        <v>3803</v>
      </c>
      <c r="D1881" s="50" t="s">
        <v>1276</v>
      </c>
    </row>
    <row r="1882" spans="3:4" x14ac:dyDescent="0.25">
      <c r="C1882" s="50" t="s">
        <v>3804</v>
      </c>
      <c r="D1882" s="50" t="s">
        <v>3805</v>
      </c>
    </row>
    <row r="1883" spans="3:4" x14ac:dyDescent="0.25">
      <c r="C1883" s="50" t="s">
        <v>3806</v>
      </c>
      <c r="D1883" s="50" t="s">
        <v>3807</v>
      </c>
    </row>
    <row r="1884" spans="3:4" x14ac:dyDescent="0.25">
      <c r="C1884" s="50" t="s">
        <v>3808</v>
      </c>
      <c r="D1884" s="50" t="s">
        <v>3809</v>
      </c>
    </row>
    <row r="1885" spans="3:4" x14ac:dyDescent="0.25">
      <c r="C1885" s="50" t="s">
        <v>3810</v>
      </c>
      <c r="D1885" s="50" t="s">
        <v>3811</v>
      </c>
    </row>
    <row r="1886" spans="3:4" x14ac:dyDescent="0.25">
      <c r="C1886" s="50" t="s">
        <v>3812</v>
      </c>
      <c r="D1886" s="50" t="s">
        <v>3813</v>
      </c>
    </row>
    <row r="1887" spans="3:4" x14ac:dyDescent="0.25">
      <c r="C1887" s="50" t="s">
        <v>3814</v>
      </c>
      <c r="D1887" s="50" t="s">
        <v>3815</v>
      </c>
    </row>
    <row r="1888" spans="3:4" x14ac:dyDescent="0.25">
      <c r="C1888" s="50" t="s">
        <v>3816</v>
      </c>
      <c r="D1888" s="50" t="s">
        <v>3817</v>
      </c>
    </row>
    <row r="1889" spans="3:4" x14ac:dyDescent="0.25">
      <c r="C1889" s="50" t="s">
        <v>3818</v>
      </c>
      <c r="D1889" s="50" t="s">
        <v>3819</v>
      </c>
    </row>
    <row r="1890" spans="3:4" x14ac:dyDescent="0.25">
      <c r="C1890" s="50" t="s">
        <v>3820</v>
      </c>
      <c r="D1890" s="50" t="s">
        <v>3821</v>
      </c>
    </row>
    <row r="1891" spans="3:4" x14ac:dyDescent="0.25">
      <c r="C1891" s="50" t="s">
        <v>3822</v>
      </c>
      <c r="D1891" s="50" t="s">
        <v>3823</v>
      </c>
    </row>
    <row r="1892" spans="3:4" x14ac:dyDescent="0.25">
      <c r="C1892" s="50" t="s">
        <v>3824</v>
      </c>
      <c r="D1892" s="50" t="s">
        <v>1284</v>
      </c>
    </row>
    <row r="1893" spans="3:4" x14ac:dyDescent="0.25">
      <c r="C1893" s="50" t="s">
        <v>3825</v>
      </c>
      <c r="D1893" s="50" t="s">
        <v>3826</v>
      </c>
    </row>
    <row r="1894" spans="3:4" x14ac:dyDescent="0.25">
      <c r="C1894" s="50" t="s">
        <v>3827</v>
      </c>
      <c r="D1894" s="50" t="s">
        <v>3419</v>
      </c>
    </row>
    <row r="1895" spans="3:4" x14ac:dyDescent="0.25">
      <c r="C1895" s="50" t="s">
        <v>3828</v>
      </c>
      <c r="D1895" s="50" t="s">
        <v>3829</v>
      </c>
    </row>
    <row r="1896" spans="3:4" x14ac:dyDescent="0.25">
      <c r="C1896" s="50" t="s">
        <v>3830</v>
      </c>
      <c r="D1896" s="50" t="s">
        <v>3831</v>
      </c>
    </row>
    <row r="1897" spans="3:4" x14ac:dyDescent="0.25">
      <c r="C1897" s="50" t="s">
        <v>3832</v>
      </c>
      <c r="D1897" s="50" t="s">
        <v>3833</v>
      </c>
    </row>
    <row r="1898" spans="3:4" x14ac:dyDescent="0.25">
      <c r="C1898" s="50" t="s">
        <v>3834</v>
      </c>
      <c r="D1898" s="50" t="s">
        <v>3835</v>
      </c>
    </row>
    <row r="1899" spans="3:4" x14ac:dyDescent="0.25">
      <c r="C1899" s="50" t="s">
        <v>3836</v>
      </c>
      <c r="D1899" s="50" t="s">
        <v>3837</v>
      </c>
    </row>
    <row r="1900" spans="3:4" x14ac:dyDescent="0.25">
      <c r="C1900" s="50" t="s">
        <v>3838</v>
      </c>
      <c r="D1900" s="50" t="s">
        <v>3839</v>
      </c>
    </row>
    <row r="1901" spans="3:4" x14ac:dyDescent="0.25">
      <c r="C1901" s="50" t="s">
        <v>3840</v>
      </c>
      <c r="D1901" s="50" t="s">
        <v>3841</v>
      </c>
    </row>
    <row r="1902" spans="3:4" x14ac:dyDescent="0.25">
      <c r="C1902" s="50" t="s">
        <v>3842</v>
      </c>
      <c r="D1902" s="50" t="s">
        <v>3843</v>
      </c>
    </row>
    <row r="1903" spans="3:4" x14ac:dyDescent="0.25">
      <c r="C1903" s="50" t="s">
        <v>3844</v>
      </c>
      <c r="D1903" s="50" t="s">
        <v>3845</v>
      </c>
    </row>
    <row r="1904" spans="3:4" x14ac:dyDescent="0.25">
      <c r="C1904" s="50" t="s">
        <v>3846</v>
      </c>
      <c r="D1904" s="50" t="s">
        <v>3847</v>
      </c>
    </row>
    <row r="1905" spans="3:4" x14ac:dyDescent="0.25">
      <c r="C1905" s="50" t="s">
        <v>3848</v>
      </c>
      <c r="D1905" s="50" t="s">
        <v>3823</v>
      </c>
    </row>
    <row r="1906" spans="3:4" x14ac:dyDescent="0.25">
      <c r="C1906" s="50" t="s">
        <v>3849</v>
      </c>
      <c r="D1906" s="50" t="s">
        <v>3850</v>
      </c>
    </row>
    <row r="1907" spans="3:4" x14ac:dyDescent="0.25">
      <c r="C1907" s="50" t="s">
        <v>3851</v>
      </c>
      <c r="D1907" s="50" t="s">
        <v>3852</v>
      </c>
    </row>
    <row r="1908" spans="3:4" x14ac:dyDescent="0.25">
      <c r="C1908" s="50" t="s">
        <v>3853</v>
      </c>
      <c r="D1908" s="50" t="s">
        <v>3854</v>
      </c>
    </row>
    <row r="1909" spans="3:4" x14ac:dyDescent="0.25">
      <c r="C1909" s="50" t="s">
        <v>3855</v>
      </c>
      <c r="D1909" s="50" t="s">
        <v>3856</v>
      </c>
    </row>
    <row r="1910" spans="3:4" x14ac:dyDescent="0.25">
      <c r="C1910" s="50" t="s">
        <v>3857</v>
      </c>
      <c r="D1910" s="50" t="s">
        <v>3858</v>
      </c>
    </row>
    <row r="1911" spans="3:4" x14ac:dyDescent="0.25">
      <c r="C1911" s="50" t="s">
        <v>3859</v>
      </c>
      <c r="D1911" s="50" t="s">
        <v>3860</v>
      </c>
    </row>
    <row r="1912" spans="3:4" x14ac:dyDescent="0.25">
      <c r="C1912" s="50" t="s">
        <v>3861</v>
      </c>
      <c r="D1912" s="50" t="s">
        <v>3862</v>
      </c>
    </row>
    <row r="1913" spans="3:4" x14ac:dyDescent="0.25">
      <c r="C1913" s="50" t="s">
        <v>3863</v>
      </c>
      <c r="D1913" s="50" t="s">
        <v>3864</v>
      </c>
    </row>
    <row r="1914" spans="3:4" x14ac:dyDescent="0.25">
      <c r="C1914" s="50" t="s">
        <v>3865</v>
      </c>
      <c r="D1914" s="50" t="s">
        <v>3866</v>
      </c>
    </row>
    <row r="1915" spans="3:4" x14ac:dyDescent="0.25">
      <c r="C1915" s="50" t="s">
        <v>3867</v>
      </c>
      <c r="D1915" s="50" t="s">
        <v>3868</v>
      </c>
    </row>
    <row r="1916" spans="3:4" x14ac:dyDescent="0.25">
      <c r="C1916" s="50" t="s">
        <v>3869</v>
      </c>
      <c r="D1916" s="50" t="s">
        <v>3870</v>
      </c>
    </row>
    <row r="1917" spans="3:4" x14ac:dyDescent="0.25">
      <c r="C1917" s="50" t="s">
        <v>3871</v>
      </c>
      <c r="D1917" s="50" t="s">
        <v>3872</v>
      </c>
    </row>
    <row r="1918" spans="3:4" x14ac:dyDescent="0.25">
      <c r="C1918" s="50" t="s">
        <v>3873</v>
      </c>
      <c r="D1918" s="50" t="s">
        <v>3874</v>
      </c>
    </row>
    <row r="1919" spans="3:4" x14ac:dyDescent="0.25">
      <c r="C1919" s="50" t="s">
        <v>3875</v>
      </c>
      <c r="D1919" s="50" t="s">
        <v>3876</v>
      </c>
    </row>
    <row r="1920" spans="3:4" x14ac:dyDescent="0.25">
      <c r="C1920" s="50" t="s">
        <v>3877</v>
      </c>
      <c r="D1920" s="50" t="s">
        <v>3878</v>
      </c>
    </row>
    <row r="1921" spans="3:4" x14ac:dyDescent="0.25">
      <c r="C1921" s="50" t="s">
        <v>3879</v>
      </c>
      <c r="D1921" s="50" t="s">
        <v>3880</v>
      </c>
    </row>
    <row r="1922" spans="3:4" x14ac:dyDescent="0.25">
      <c r="C1922" s="50" t="s">
        <v>3881</v>
      </c>
      <c r="D1922" s="50" t="s">
        <v>3882</v>
      </c>
    </row>
    <row r="1923" spans="3:4" x14ac:dyDescent="0.25">
      <c r="C1923" s="50" t="s">
        <v>3883</v>
      </c>
      <c r="D1923" s="50" t="s">
        <v>3884</v>
      </c>
    </row>
    <row r="1924" spans="3:4" x14ac:dyDescent="0.25">
      <c r="C1924" s="50" t="s">
        <v>3885</v>
      </c>
      <c r="D1924" s="50" t="s">
        <v>3886</v>
      </c>
    </row>
    <row r="1925" spans="3:4" x14ac:dyDescent="0.25">
      <c r="C1925" s="50" t="s">
        <v>3887</v>
      </c>
      <c r="D1925" s="50" t="s">
        <v>3888</v>
      </c>
    </row>
    <row r="1926" spans="3:4" x14ac:dyDescent="0.25">
      <c r="C1926" s="50" t="s">
        <v>3889</v>
      </c>
      <c r="D1926" s="50" t="s">
        <v>3890</v>
      </c>
    </row>
    <row r="1927" spans="3:4" x14ac:dyDescent="0.25">
      <c r="C1927" s="50" t="s">
        <v>3891</v>
      </c>
      <c r="D1927" s="50" t="s">
        <v>3892</v>
      </c>
    </row>
    <row r="1928" spans="3:4" x14ac:dyDescent="0.25">
      <c r="C1928" s="50" t="s">
        <v>940</v>
      </c>
      <c r="D1928" s="50" t="s">
        <v>3893</v>
      </c>
    </row>
    <row r="1929" spans="3:4" x14ac:dyDescent="0.25">
      <c r="C1929" s="50" t="s">
        <v>1342</v>
      </c>
      <c r="D1929" s="50" t="s">
        <v>3894</v>
      </c>
    </row>
    <row r="1930" spans="3:4" x14ac:dyDescent="0.25">
      <c r="C1930" s="50" t="s">
        <v>758</v>
      </c>
      <c r="D1930" s="50" t="s">
        <v>3895</v>
      </c>
    </row>
    <row r="1931" spans="3:4" x14ac:dyDescent="0.25">
      <c r="C1931" s="50" t="s">
        <v>3896</v>
      </c>
      <c r="D1931" s="50" t="s">
        <v>3897</v>
      </c>
    </row>
    <row r="1932" spans="3:4" x14ac:dyDescent="0.25">
      <c r="C1932" s="50" t="s">
        <v>3898</v>
      </c>
      <c r="D1932" s="50" t="s">
        <v>3899</v>
      </c>
    </row>
    <row r="1933" spans="3:4" x14ac:dyDescent="0.25">
      <c r="C1933" s="50" t="s">
        <v>1433</v>
      </c>
      <c r="D1933" s="50" t="s">
        <v>3900</v>
      </c>
    </row>
    <row r="1934" spans="3:4" x14ac:dyDescent="0.25">
      <c r="C1934" s="50" t="s">
        <v>3901</v>
      </c>
      <c r="D1934" s="50" t="s">
        <v>3902</v>
      </c>
    </row>
    <row r="1935" spans="3:4" x14ac:dyDescent="0.25">
      <c r="C1935" s="50" t="s">
        <v>3903</v>
      </c>
      <c r="D1935" s="50" t="s">
        <v>3904</v>
      </c>
    </row>
    <row r="1936" spans="3:4" x14ac:dyDescent="0.25">
      <c r="C1936" s="50" t="s">
        <v>3905</v>
      </c>
      <c r="D1936" s="50" t="s">
        <v>3906</v>
      </c>
    </row>
    <row r="1937" spans="3:4" x14ac:dyDescent="0.25">
      <c r="C1937" s="50" t="s">
        <v>3907</v>
      </c>
      <c r="D1937" s="50" t="s">
        <v>3908</v>
      </c>
    </row>
    <row r="1938" spans="3:4" x14ac:dyDescent="0.25">
      <c r="C1938" s="50" t="s">
        <v>3909</v>
      </c>
      <c r="D1938" s="50" t="s">
        <v>3910</v>
      </c>
    </row>
    <row r="1939" spans="3:4" x14ac:dyDescent="0.25">
      <c r="C1939" s="50" t="s">
        <v>3911</v>
      </c>
      <c r="D1939" s="50" t="s">
        <v>3912</v>
      </c>
    </row>
    <row r="1940" spans="3:4" x14ac:dyDescent="0.25">
      <c r="C1940" s="50" t="s">
        <v>3913</v>
      </c>
      <c r="D1940" s="50" t="s">
        <v>3914</v>
      </c>
    </row>
    <row r="1941" spans="3:4" x14ac:dyDescent="0.25">
      <c r="C1941" s="50" t="s">
        <v>813</v>
      </c>
      <c r="D1941" s="50" t="s">
        <v>3915</v>
      </c>
    </row>
    <row r="1942" spans="3:4" x14ac:dyDescent="0.25">
      <c r="C1942" s="50" t="s">
        <v>3916</v>
      </c>
      <c r="D1942" s="50" t="s">
        <v>3917</v>
      </c>
    </row>
    <row r="1943" spans="3:4" x14ac:dyDescent="0.25">
      <c r="C1943" s="50" t="s">
        <v>3918</v>
      </c>
      <c r="D1943" s="50" t="s">
        <v>3919</v>
      </c>
    </row>
    <row r="1944" spans="3:4" x14ac:dyDescent="0.25">
      <c r="C1944" s="50" t="s">
        <v>3920</v>
      </c>
      <c r="D1944" s="50" t="s">
        <v>3921</v>
      </c>
    </row>
    <row r="1945" spans="3:4" x14ac:dyDescent="0.25">
      <c r="C1945" s="50" t="s">
        <v>3922</v>
      </c>
      <c r="D1945" s="50" t="s">
        <v>3923</v>
      </c>
    </row>
    <row r="1946" spans="3:4" x14ac:dyDescent="0.25">
      <c r="C1946" s="50" t="s">
        <v>3924</v>
      </c>
      <c r="D1946" s="50" t="s">
        <v>3925</v>
      </c>
    </row>
    <row r="1947" spans="3:4" x14ac:dyDescent="0.25">
      <c r="C1947" s="50" t="s">
        <v>3926</v>
      </c>
      <c r="D1947" s="50" t="s">
        <v>3927</v>
      </c>
    </row>
    <row r="1948" spans="3:4" x14ac:dyDescent="0.25">
      <c r="C1948" s="50" t="s">
        <v>3928</v>
      </c>
      <c r="D1948" s="50" t="s">
        <v>3929</v>
      </c>
    </row>
    <row r="1949" spans="3:4" x14ac:dyDescent="0.25">
      <c r="C1949" s="50" t="s">
        <v>3930</v>
      </c>
      <c r="D1949" s="50" t="s">
        <v>3931</v>
      </c>
    </row>
    <row r="1950" spans="3:4" x14ac:dyDescent="0.25">
      <c r="C1950" s="50" t="s">
        <v>3932</v>
      </c>
      <c r="D1950" s="50" t="s">
        <v>3933</v>
      </c>
    </row>
    <row r="1951" spans="3:4" x14ac:dyDescent="0.25">
      <c r="C1951" s="50" t="s">
        <v>938</v>
      </c>
      <c r="D1951" s="50" t="s">
        <v>1795</v>
      </c>
    </row>
    <row r="1952" spans="3:4" x14ac:dyDescent="0.25">
      <c r="C1952" s="50" t="s">
        <v>1437</v>
      </c>
      <c r="D1952" s="50" t="s">
        <v>3934</v>
      </c>
    </row>
    <row r="1953" spans="3:4" x14ac:dyDescent="0.25">
      <c r="C1953" s="50" t="s">
        <v>948</v>
      </c>
      <c r="D1953" s="50" t="s">
        <v>3935</v>
      </c>
    </row>
    <row r="1954" spans="3:4" x14ac:dyDescent="0.25">
      <c r="C1954" s="50" t="s">
        <v>3936</v>
      </c>
      <c r="D1954" s="50" t="s">
        <v>3937</v>
      </c>
    </row>
    <row r="1955" spans="3:4" x14ac:dyDescent="0.25">
      <c r="C1955" s="50" t="s">
        <v>3938</v>
      </c>
      <c r="D1955" s="50" t="s">
        <v>3939</v>
      </c>
    </row>
    <row r="1956" spans="3:4" x14ac:dyDescent="0.25">
      <c r="C1956" s="50" t="s">
        <v>3940</v>
      </c>
      <c r="D1956" s="50" t="s">
        <v>3941</v>
      </c>
    </row>
    <row r="1957" spans="3:4" x14ac:dyDescent="0.25">
      <c r="C1957" s="50" t="s">
        <v>3942</v>
      </c>
      <c r="D1957" s="50" t="s">
        <v>3937</v>
      </c>
    </row>
    <row r="1958" spans="3:4" x14ac:dyDescent="0.25">
      <c r="C1958" s="50" t="s">
        <v>3943</v>
      </c>
      <c r="D1958" s="50" t="s">
        <v>3944</v>
      </c>
    </row>
    <row r="1959" spans="3:4" x14ac:dyDescent="0.25">
      <c r="C1959" s="50" t="s">
        <v>3945</v>
      </c>
      <c r="D1959" s="50" t="s">
        <v>3946</v>
      </c>
    </row>
    <row r="1960" spans="3:4" x14ac:dyDescent="0.25">
      <c r="C1960" s="50" t="s">
        <v>3947</v>
      </c>
      <c r="D1960" s="50" t="s">
        <v>3948</v>
      </c>
    </row>
    <row r="1961" spans="3:4" x14ac:dyDescent="0.25">
      <c r="C1961" s="50" t="s">
        <v>3949</v>
      </c>
      <c r="D1961" s="50" t="s">
        <v>3950</v>
      </c>
    </row>
    <row r="1962" spans="3:4" x14ac:dyDescent="0.25">
      <c r="C1962" s="50" t="s">
        <v>3951</v>
      </c>
      <c r="D1962" s="50" t="s">
        <v>3952</v>
      </c>
    </row>
    <row r="1963" spans="3:4" x14ac:dyDescent="0.25">
      <c r="C1963" s="50" t="s">
        <v>3953</v>
      </c>
      <c r="D1963" s="50" t="s">
        <v>3954</v>
      </c>
    </row>
    <row r="1964" spans="3:4" x14ac:dyDescent="0.25">
      <c r="C1964" s="50" t="s">
        <v>3955</v>
      </c>
      <c r="D1964" s="50" t="s">
        <v>3956</v>
      </c>
    </row>
    <row r="1965" spans="3:4" x14ac:dyDescent="0.25">
      <c r="C1965" s="50" t="s">
        <v>3957</v>
      </c>
      <c r="D1965" s="50" t="s">
        <v>3958</v>
      </c>
    </row>
    <row r="1966" spans="3:4" x14ac:dyDescent="0.25">
      <c r="C1966" s="50" t="s">
        <v>3959</v>
      </c>
      <c r="D1966" s="50" t="s">
        <v>3960</v>
      </c>
    </row>
    <row r="1967" spans="3:4" x14ac:dyDescent="0.25">
      <c r="C1967" s="50" t="s">
        <v>3961</v>
      </c>
      <c r="D1967" s="50" t="s">
        <v>3962</v>
      </c>
    </row>
    <row r="1968" spans="3:4" x14ac:dyDescent="0.25">
      <c r="C1968" s="50" t="s">
        <v>3963</v>
      </c>
      <c r="D1968" s="50" t="s">
        <v>3964</v>
      </c>
    </row>
    <row r="1969" spans="3:4" x14ac:dyDescent="0.25">
      <c r="C1969" s="50" t="s">
        <v>3965</v>
      </c>
      <c r="D1969" s="50" t="s">
        <v>3966</v>
      </c>
    </row>
    <row r="1970" spans="3:4" x14ac:dyDescent="0.25">
      <c r="C1970" s="50" t="s">
        <v>3967</v>
      </c>
      <c r="D1970" s="50" t="s">
        <v>3968</v>
      </c>
    </row>
    <row r="1971" spans="3:4" x14ac:dyDescent="0.25">
      <c r="C1971" s="50" t="s">
        <v>3969</v>
      </c>
      <c r="D1971" s="50" t="s">
        <v>3970</v>
      </c>
    </row>
    <row r="1972" spans="3:4" x14ac:dyDescent="0.25">
      <c r="C1972" s="50" t="s">
        <v>3971</v>
      </c>
      <c r="D1972" s="50" t="s">
        <v>3972</v>
      </c>
    </row>
    <row r="1973" spans="3:4" x14ac:dyDescent="0.25">
      <c r="C1973" s="50" t="s">
        <v>3973</v>
      </c>
      <c r="D1973" s="50" t="s">
        <v>3974</v>
      </c>
    </row>
    <row r="1974" spans="3:4" x14ac:dyDescent="0.25">
      <c r="C1974" s="50" t="s">
        <v>3975</v>
      </c>
      <c r="D1974" s="50" t="s">
        <v>3976</v>
      </c>
    </row>
    <row r="1975" spans="3:4" x14ac:dyDescent="0.25">
      <c r="C1975" s="50" t="s">
        <v>3977</v>
      </c>
      <c r="D1975" s="50" t="s">
        <v>3978</v>
      </c>
    </row>
    <row r="1976" spans="3:4" x14ac:dyDescent="0.25">
      <c r="C1976" s="50" t="s">
        <v>3979</v>
      </c>
      <c r="D1976" s="50" t="s">
        <v>3980</v>
      </c>
    </row>
    <row r="1977" spans="3:4" x14ac:dyDescent="0.25">
      <c r="C1977" s="50" t="s">
        <v>3981</v>
      </c>
      <c r="D1977" s="50" t="s">
        <v>3982</v>
      </c>
    </row>
    <row r="1978" spans="3:4" x14ac:dyDescent="0.25">
      <c r="C1978" s="50" t="s">
        <v>3983</v>
      </c>
      <c r="D1978" s="50" t="s">
        <v>3984</v>
      </c>
    </row>
    <row r="1979" spans="3:4" x14ac:dyDescent="0.25">
      <c r="C1979" s="50" t="s">
        <v>3985</v>
      </c>
      <c r="D1979" s="50" t="s">
        <v>3986</v>
      </c>
    </row>
    <row r="1980" spans="3:4" x14ac:dyDescent="0.25">
      <c r="C1980" s="50" t="s">
        <v>3987</v>
      </c>
      <c r="D1980" s="50" t="s">
        <v>3988</v>
      </c>
    </row>
    <row r="1981" spans="3:4" x14ac:dyDescent="0.25">
      <c r="C1981" s="50" t="s">
        <v>3989</v>
      </c>
      <c r="D1981" s="50" t="s">
        <v>3990</v>
      </c>
    </row>
    <row r="1982" spans="3:4" x14ac:dyDescent="0.25">
      <c r="C1982" s="50" t="s">
        <v>3991</v>
      </c>
      <c r="D1982" s="50" t="s">
        <v>1010</v>
      </c>
    </row>
    <row r="1983" spans="3:4" x14ac:dyDescent="0.25">
      <c r="C1983" s="50" t="s">
        <v>3992</v>
      </c>
      <c r="D1983" s="50" t="s">
        <v>3993</v>
      </c>
    </row>
    <row r="1984" spans="3:4" x14ac:dyDescent="0.25">
      <c r="C1984" s="50" t="s">
        <v>3994</v>
      </c>
      <c r="D1984" s="50" t="s">
        <v>3995</v>
      </c>
    </row>
    <row r="1985" spans="3:4" x14ac:dyDescent="0.25">
      <c r="C1985" s="50" t="s">
        <v>3996</v>
      </c>
      <c r="D1985" s="50" t="s">
        <v>3997</v>
      </c>
    </row>
    <row r="1986" spans="3:4" x14ac:dyDescent="0.25">
      <c r="C1986" s="50" t="s">
        <v>3998</v>
      </c>
      <c r="D1986" s="50" t="s">
        <v>3999</v>
      </c>
    </row>
    <row r="1987" spans="3:4" x14ac:dyDescent="0.25">
      <c r="C1987" s="50" t="s">
        <v>4000</v>
      </c>
      <c r="D1987" s="50" t="s">
        <v>4001</v>
      </c>
    </row>
    <row r="1988" spans="3:4" x14ac:dyDescent="0.25">
      <c r="C1988" s="50" t="s">
        <v>4002</v>
      </c>
      <c r="D1988" s="50" t="s">
        <v>4003</v>
      </c>
    </row>
    <row r="1989" spans="3:4" x14ac:dyDescent="0.25">
      <c r="C1989" s="50" t="s">
        <v>4004</v>
      </c>
      <c r="D1989" s="50" t="s">
        <v>4005</v>
      </c>
    </row>
    <row r="1990" spans="3:4" x14ac:dyDescent="0.25">
      <c r="C1990" s="50" t="s">
        <v>4006</v>
      </c>
      <c r="D1990" s="50" t="s">
        <v>4007</v>
      </c>
    </row>
    <row r="1991" spans="3:4" x14ac:dyDescent="0.25">
      <c r="C1991" s="50" t="s">
        <v>4008</v>
      </c>
      <c r="D1991" s="50" t="s">
        <v>4009</v>
      </c>
    </row>
    <row r="1992" spans="3:4" x14ac:dyDescent="0.25">
      <c r="C1992" s="50" t="s">
        <v>4010</v>
      </c>
      <c r="D1992" s="50" t="s">
        <v>4011</v>
      </c>
    </row>
    <row r="1993" spans="3:4" x14ac:dyDescent="0.25">
      <c r="C1993" s="50" t="s">
        <v>4012</v>
      </c>
      <c r="D1993" s="50" t="s">
        <v>2816</v>
      </c>
    </row>
    <row r="1994" spans="3:4" x14ac:dyDescent="0.25">
      <c r="C1994" s="50" t="s">
        <v>4013</v>
      </c>
      <c r="D1994" s="50" t="s">
        <v>4014</v>
      </c>
    </row>
    <row r="1995" spans="3:4" x14ac:dyDescent="0.25">
      <c r="C1995" s="50" t="s">
        <v>4015</v>
      </c>
      <c r="D1995" s="50" t="s">
        <v>4016</v>
      </c>
    </row>
    <row r="1996" spans="3:4" x14ac:dyDescent="0.25">
      <c r="C1996" s="50" t="s">
        <v>4017</v>
      </c>
      <c r="D1996" s="50" t="s">
        <v>4018</v>
      </c>
    </row>
    <row r="1997" spans="3:4" x14ac:dyDescent="0.25">
      <c r="C1997" s="50" t="s">
        <v>1321</v>
      </c>
      <c r="D1997" s="50" t="s">
        <v>4019</v>
      </c>
    </row>
    <row r="1998" spans="3:4" x14ac:dyDescent="0.25">
      <c r="C1998" s="50" t="s">
        <v>4020</v>
      </c>
      <c r="D1998" s="50" t="s">
        <v>4021</v>
      </c>
    </row>
    <row r="1999" spans="3:4" x14ac:dyDescent="0.25">
      <c r="C1999" s="50" t="s">
        <v>4022</v>
      </c>
      <c r="D1999" s="50" t="s">
        <v>4023</v>
      </c>
    </row>
    <row r="2000" spans="3:4" x14ac:dyDescent="0.25">
      <c r="C2000" s="50" t="s">
        <v>1942</v>
      </c>
      <c r="D2000" s="50" t="s">
        <v>4023</v>
      </c>
    </row>
    <row r="2001" spans="3:4" x14ac:dyDescent="0.25">
      <c r="C2001" s="50" t="s">
        <v>4024</v>
      </c>
      <c r="D2001" s="50" t="s">
        <v>4025</v>
      </c>
    </row>
    <row r="2002" spans="3:4" x14ac:dyDescent="0.25">
      <c r="C2002" s="50" t="s">
        <v>4026</v>
      </c>
      <c r="D2002" s="50" t="s">
        <v>4027</v>
      </c>
    </row>
    <row r="2003" spans="3:4" x14ac:dyDescent="0.25">
      <c r="C2003" s="50" t="s">
        <v>4028</v>
      </c>
      <c r="D2003" s="50" t="s">
        <v>4029</v>
      </c>
    </row>
    <row r="2004" spans="3:4" x14ac:dyDescent="0.25">
      <c r="C2004" s="50" t="s">
        <v>4030</v>
      </c>
      <c r="D2004" s="50" t="s">
        <v>4031</v>
      </c>
    </row>
    <row r="2005" spans="3:4" x14ac:dyDescent="0.25">
      <c r="C2005" s="50" t="s">
        <v>4032</v>
      </c>
      <c r="D2005" s="50" t="s">
        <v>4033</v>
      </c>
    </row>
    <row r="2006" spans="3:4" x14ac:dyDescent="0.25">
      <c r="C2006" s="50" t="s">
        <v>4034</v>
      </c>
      <c r="D2006" s="50" t="s">
        <v>4035</v>
      </c>
    </row>
    <row r="2007" spans="3:4" x14ac:dyDescent="0.25">
      <c r="C2007" s="50" t="s">
        <v>4036</v>
      </c>
      <c r="D2007" s="50" t="s">
        <v>4037</v>
      </c>
    </row>
    <row r="2008" spans="3:4" x14ac:dyDescent="0.25">
      <c r="C2008" s="50" t="s">
        <v>4038</v>
      </c>
      <c r="D2008" s="50" t="s">
        <v>4039</v>
      </c>
    </row>
    <row r="2009" spans="3:4" x14ac:dyDescent="0.25">
      <c r="C2009" s="50" t="s">
        <v>4040</v>
      </c>
      <c r="D2009" s="50" t="s">
        <v>4041</v>
      </c>
    </row>
    <row r="2010" spans="3:4" x14ac:dyDescent="0.25">
      <c r="C2010" s="50" t="s">
        <v>4042</v>
      </c>
      <c r="D2010" s="50" t="s">
        <v>4043</v>
      </c>
    </row>
    <row r="2011" spans="3:4" x14ac:dyDescent="0.25">
      <c r="C2011" s="50" t="s">
        <v>4044</v>
      </c>
      <c r="D2011" s="50" t="s">
        <v>4045</v>
      </c>
    </row>
    <row r="2012" spans="3:4" x14ac:dyDescent="0.25">
      <c r="C2012" s="50" t="s">
        <v>4046</v>
      </c>
      <c r="D2012" s="50" t="s">
        <v>4047</v>
      </c>
    </row>
    <row r="2013" spans="3:4" x14ac:dyDescent="0.25">
      <c r="C2013" s="50" t="s">
        <v>4048</v>
      </c>
      <c r="D2013" s="50" t="s">
        <v>4049</v>
      </c>
    </row>
    <row r="2014" spans="3:4" x14ac:dyDescent="0.25">
      <c r="C2014" s="50" t="s">
        <v>4050</v>
      </c>
      <c r="D2014" s="50" t="s">
        <v>4051</v>
      </c>
    </row>
    <row r="2015" spans="3:4" x14ac:dyDescent="0.25">
      <c r="C2015" s="50" t="s">
        <v>4052</v>
      </c>
      <c r="D2015" s="50" t="s">
        <v>4053</v>
      </c>
    </row>
    <row r="2016" spans="3:4" x14ac:dyDescent="0.25">
      <c r="C2016" s="50" t="s">
        <v>4054</v>
      </c>
      <c r="D2016" s="50" t="s">
        <v>4055</v>
      </c>
    </row>
    <row r="2017" spans="3:4" x14ac:dyDescent="0.25">
      <c r="C2017" s="50" t="s">
        <v>4056</v>
      </c>
      <c r="D2017" s="50" t="s">
        <v>4057</v>
      </c>
    </row>
    <row r="2018" spans="3:4" x14ac:dyDescent="0.25">
      <c r="C2018" s="50" t="s">
        <v>4058</v>
      </c>
      <c r="D2018" s="50" t="s">
        <v>4059</v>
      </c>
    </row>
    <row r="2019" spans="3:4" x14ac:dyDescent="0.25">
      <c r="C2019" s="50" t="s">
        <v>4060</v>
      </c>
      <c r="D2019" s="50" t="s">
        <v>4061</v>
      </c>
    </row>
    <row r="2020" spans="3:4" x14ac:dyDescent="0.25">
      <c r="C2020" s="50" t="s">
        <v>4062</v>
      </c>
      <c r="D2020" s="50" t="s">
        <v>4063</v>
      </c>
    </row>
    <row r="2021" spans="3:4" x14ac:dyDescent="0.25">
      <c r="C2021" s="50" t="s">
        <v>4064</v>
      </c>
      <c r="D2021" s="50" t="s">
        <v>4065</v>
      </c>
    </row>
    <row r="2022" spans="3:4" x14ac:dyDescent="0.25">
      <c r="C2022" s="50" t="s">
        <v>1497</v>
      </c>
      <c r="D2022" s="50" t="s">
        <v>4066</v>
      </c>
    </row>
    <row r="2023" spans="3:4" x14ac:dyDescent="0.25">
      <c r="C2023" s="50" t="s">
        <v>4067</v>
      </c>
      <c r="D2023" s="50" t="s">
        <v>4068</v>
      </c>
    </row>
    <row r="2024" spans="3:4" x14ac:dyDescent="0.25">
      <c r="C2024" s="50" t="s">
        <v>4069</v>
      </c>
      <c r="D2024" s="50" t="s">
        <v>4070</v>
      </c>
    </row>
    <row r="2025" spans="3:4" x14ac:dyDescent="0.25">
      <c r="C2025" s="50" t="s">
        <v>4071</v>
      </c>
      <c r="D2025" s="50" t="s">
        <v>4072</v>
      </c>
    </row>
    <row r="2026" spans="3:4" x14ac:dyDescent="0.25">
      <c r="C2026" s="50" t="s">
        <v>1501</v>
      </c>
      <c r="D2026" s="50" t="s">
        <v>4073</v>
      </c>
    </row>
    <row r="2027" spans="3:4" x14ac:dyDescent="0.25">
      <c r="C2027" s="50" t="s">
        <v>4060</v>
      </c>
      <c r="D2027" s="50" t="s">
        <v>4074</v>
      </c>
    </row>
    <row r="2028" spans="3:4" x14ac:dyDescent="0.25">
      <c r="C2028" s="50" t="s">
        <v>4075</v>
      </c>
      <c r="D2028" s="50" t="s">
        <v>4076</v>
      </c>
    </row>
    <row r="2029" spans="3:4" x14ac:dyDescent="0.25">
      <c r="C2029" s="50" t="s">
        <v>4077</v>
      </c>
      <c r="D2029" s="50" t="s">
        <v>4078</v>
      </c>
    </row>
    <row r="2030" spans="3:4" x14ac:dyDescent="0.25">
      <c r="C2030" s="50" t="s">
        <v>4079</v>
      </c>
      <c r="D2030" s="50" t="s">
        <v>4080</v>
      </c>
    </row>
    <row r="2031" spans="3:4" x14ac:dyDescent="0.25">
      <c r="C2031" s="50" t="s">
        <v>960</v>
      </c>
      <c r="D2031" s="50" t="s">
        <v>4081</v>
      </c>
    </row>
    <row r="2032" spans="3:4" x14ac:dyDescent="0.25">
      <c r="C2032" s="50" t="s">
        <v>2086</v>
      </c>
      <c r="D2032" s="50" t="s">
        <v>4082</v>
      </c>
    </row>
    <row r="2033" spans="3:4" x14ac:dyDescent="0.25">
      <c r="C2033" s="50" t="s">
        <v>4083</v>
      </c>
      <c r="D2033" s="50" t="s">
        <v>4084</v>
      </c>
    </row>
    <row r="2034" spans="3:4" x14ac:dyDescent="0.25">
      <c r="C2034" s="50" t="s">
        <v>4085</v>
      </c>
      <c r="D2034" s="50" t="s">
        <v>4086</v>
      </c>
    </row>
    <row r="2035" spans="3:4" x14ac:dyDescent="0.25">
      <c r="C2035" s="50" t="s">
        <v>4087</v>
      </c>
      <c r="D2035" s="50" t="s">
        <v>4088</v>
      </c>
    </row>
    <row r="2036" spans="3:4" x14ac:dyDescent="0.25">
      <c r="C2036" s="50" t="s">
        <v>4089</v>
      </c>
      <c r="D2036" s="50" t="s">
        <v>4090</v>
      </c>
    </row>
    <row r="2037" spans="3:4" x14ac:dyDescent="0.25">
      <c r="C2037" s="50" t="s">
        <v>4091</v>
      </c>
      <c r="D2037" s="50" t="s">
        <v>4092</v>
      </c>
    </row>
    <row r="2038" spans="3:4" x14ac:dyDescent="0.25">
      <c r="C2038" s="50" t="s">
        <v>4093</v>
      </c>
      <c r="D2038" s="50" t="s">
        <v>4094</v>
      </c>
    </row>
    <row r="2039" spans="3:4" x14ac:dyDescent="0.25">
      <c r="C2039" s="50" t="s">
        <v>4095</v>
      </c>
      <c r="D2039" s="50" t="s">
        <v>4096</v>
      </c>
    </row>
    <row r="2040" spans="3:4" x14ac:dyDescent="0.25">
      <c r="C2040" s="50" t="s">
        <v>4097</v>
      </c>
      <c r="D2040" s="50" t="s">
        <v>4098</v>
      </c>
    </row>
    <row r="2041" spans="3:4" x14ac:dyDescent="0.25">
      <c r="C2041" s="50" t="s">
        <v>4099</v>
      </c>
      <c r="D2041" s="50" t="s">
        <v>4100</v>
      </c>
    </row>
    <row r="2042" spans="3:4" x14ac:dyDescent="0.25">
      <c r="C2042" s="50" t="s">
        <v>4101</v>
      </c>
      <c r="D2042" s="50" t="s">
        <v>4102</v>
      </c>
    </row>
    <row r="2043" spans="3:4" x14ac:dyDescent="0.25">
      <c r="C2043" s="50" t="s">
        <v>4103</v>
      </c>
      <c r="D2043" s="50" t="s">
        <v>4104</v>
      </c>
    </row>
    <row r="2044" spans="3:4" x14ac:dyDescent="0.25">
      <c r="C2044" s="50" t="s">
        <v>4105</v>
      </c>
      <c r="D2044" s="50" t="s">
        <v>4106</v>
      </c>
    </row>
    <row r="2045" spans="3:4" x14ac:dyDescent="0.25">
      <c r="C2045" s="50" t="s">
        <v>4107</v>
      </c>
      <c r="D2045" s="50" t="s">
        <v>4108</v>
      </c>
    </row>
    <row r="2046" spans="3:4" x14ac:dyDescent="0.25">
      <c r="C2046" s="50" t="s">
        <v>4109</v>
      </c>
      <c r="D2046" s="50" t="s">
        <v>4110</v>
      </c>
    </row>
    <row r="2047" spans="3:4" x14ac:dyDescent="0.25">
      <c r="C2047" s="50" t="s">
        <v>4111</v>
      </c>
      <c r="D2047" s="50" t="s">
        <v>4112</v>
      </c>
    </row>
    <row r="2048" spans="3:4" x14ac:dyDescent="0.25">
      <c r="C2048" s="50" t="s">
        <v>4113</v>
      </c>
      <c r="D2048" s="50" t="s">
        <v>4114</v>
      </c>
    </row>
    <row r="2049" spans="3:4" x14ac:dyDescent="0.25">
      <c r="C2049" s="50" t="s">
        <v>4115</v>
      </c>
      <c r="D2049" s="50" t="s">
        <v>4116</v>
      </c>
    </row>
    <row r="2050" spans="3:4" x14ac:dyDescent="0.25">
      <c r="C2050" s="50" t="s">
        <v>4117</v>
      </c>
      <c r="D2050" s="50" t="s">
        <v>4118</v>
      </c>
    </row>
    <row r="2051" spans="3:4" x14ac:dyDescent="0.25">
      <c r="C2051" s="50" t="s">
        <v>4119</v>
      </c>
      <c r="D2051" s="50" t="s">
        <v>4120</v>
      </c>
    </row>
    <row r="2052" spans="3:4" x14ac:dyDescent="0.25">
      <c r="C2052" s="50" t="s">
        <v>4121</v>
      </c>
      <c r="D2052" s="50" t="s">
        <v>4122</v>
      </c>
    </row>
    <row r="2053" spans="3:4" x14ac:dyDescent="0.25">
      <c r="C2053" s="50" t="s">
        <v>4123</v>
      </c>
      <c r="D2053" s="50" t="s">
        <v>4124</v>
      </c>
    </row>
    <row r="2054" spans="3:4" x14ac:dyDescent="0.25">
      <c r="C2054" s="50" t="s">
        <v>4125</v>
      </c>
      <c r="D2054" s="50" t="s">
        <v>4126</v>
      </c>
    </row>
    <row r="2055" spans="3:4" x14ac:dyDescent="0.25">
      <c r="C2055" s="50" t="s">
        <v>4127</v>
      </c>
      <c r="D2055" s="50" t="s">
        <v>4128</v>
      </c>
    </row>
    <row r="2056" spans="3:4" x14ac:dyDescent="0.25">
      <c r="C2056" s="50" t="s">
        <v>4129</v>
      </c>
      <c r="D2056" s="50" t="s">
        <v>4130</v>
      </c>
    </row>
    <row r="2057" spans="3:4" x14ac:dyDescent="0.25">
      <c r="C2057" s="50" t="s">
        <v>4131</v>
      </c>
      <c r="D2057" s="50" t="s">
        <v>4132</v>
      </c>
    </row>
    <row r="2058" spans="3:4" x14ac:dyDescent="0.25">
      <c r="C2058" s="50" t="s">
        <v>4133</v>
      </c>
      <c r="D2058" s="50" t="s">
        <v>4134</v>
      </c>
    </row>
    <row r="2059" spans="3:4" x14ac:dyDescent="0.25">
      <c r="C2059" s="50" t="s">
        <v>4135</v>
      </c>
      <c r="D2059" s="50" t="s">
        <v>4136</v>
      </c>
    </row>
    <row r="2060" spans="3:4" x14ac:dyDescent="0.25">
      <c r="C2060" s="50" t="s">
        <v>4137</v>
      </c>
      <c r="D2060" s="50" t="s">
        <v>4138</v>
      </c>
    </row>
    <row r="2061" spans="3:4" x14ac:dyDescent="0.25">
      <c r="C2061" s="50" t="s">
        <v>4139</v>
      </c>
      <c r="D2061" s="50" t="s">
        <v>4140</v>
      </c>
    </row>
    <row r="2062" spans="3:4" x14ac:dyDescent="0.25">
      <c r="C2062" s="50" t="s">
        <v>4141</v>
      </c>
      <c r="D2062" s="50" t="s">
        <v>4142</v>
      </c>
    </row>
    <row r="2063" spans="3:4" x14ac:dyDescent="0.25">
      <c r="C2063" s="50" t="s">
        <v>4143</v>
      </c>
      <c r="D2063" s="50" t="s">
        <v>4144</v>
      </c>
    </row>
    <row r="2064" spans="3:4" x14ac:dyDescent="0.25">
      <c r="C2064" s="50" t="s">
        <v>4145</v>
      </c>
      <c r="D2064" s="50" t="s">
        <v>4146</v>
      </c>
    </row>
    <row r="2065" spans="3:4" x14ac:dyDescent="0.25">
      <c r="C2065" s="50" t="s">
        <v>4147</v>
      </c>
      <c r="D2065" s="50" t="s">
        <v>4148</v>
      </c>
    </row>
    <row r="2066" spans="3:4" x14ac:dyDescent="0.25">
      <c r="C2066" s="50" t="s">
        <v>4149</v>
      </c>
      <c r="D2066" s="50" t="s">
        <v>4150</v>
      </c>
    </row>
    <row r="2067" spans="3:4" x14ac:dyDescent="0.25">
      <c r="C2067" s="50" t="s">
        <v>4151</v>
      </c>
      <c r="D2067" s="50" t="s">
        <v>4152</v>
      </c>
    </row>
    <row r="2068" spans="3:4" x14ac:dyDescent="0.25">
      <c r="C2068" s="50" t="s">
        <v>4153</v>
      </c>
      <c r="D2068" s="50" t="s">
        <v>4154</v>
      </c>
    </row>
    <row r="2069" spans="3:4" x14ac:dyDescent="0.25">
      <c r="C2069" s="50" t="s">
        <v>4155</v>
      </c>
      <c r="D2069" s="50" t="s">
        <v>4156</v>
      </c>
    </row>
    <row r="2070" spans="3:4" x14ac:dyDescent="0.25">
      <c r="C2070" s="50" t="s">
        <v>4157</v>
      </c>
      <c r="D2070" s="50" t="s">
        <v>4158</v>
      </c>
    </row>
    <row r="2071" spans="3:4" x14ac:dyDescent="0.25">
      <c r="C2071" s="50" t="s">
        <v>4159</v>
      </c>
      <c r="D2071" s="50" t="s">
        <v>4160</v>
      </c>
    </row>
    <row r="2072" spans="3:4" x14ac:dyDescent="0.25">
      <c r="C2072" s="50" t="s">
        <v>4161</v>
      </c>
      <c r="D2072" s="50" t="s">
        <v>4162</v>
      </c>
    </row>
    <row r="2073" spans="3:4" x14ac:dyDescent="0.25">
      <c r="C2073" s="50" t="s">
        <v>4163</v>
      </c>
      <c r="D2073" s="50" t="s">
        <v>4164</v>
      </c>
    </row>
    <row r="2074" spans="3:4" x14ac:dyDescent="0.25">
      <c r="C2074" s="50" t="s">
        <v>4165</v>
      </c>
      <c r="D2074" s="50" t="s">
        <v>4166</v>
      </c>
    </row>
    <row r="2075" spans="3:4" x14ac:dyDescent="0.25">
      <c r="C2075" s="50" t="s">
        <v>4167</v>
      </c>
      <c r="D2075" s="50" t="s">
        <v>3894</v>
      </c>
    </row>
    <row r="2076" spans="3:4" x14ac:dyDescent="0.25">
      <c r="C2076" s="50" t="s">
        <v>4168</v>
      </c>
      <c r="D2076" s="50" t="s">
        <v>1687</v>
      </c>
    </row>
    <row r="2077" spans="3:4" x14ac:dyDescent="0.25">
      <c r="C2077" s="50" t="s">
        <v>4169</v>
      </c>
      <c r="D2077" s="50" t="s">
        <v>3038</v>
      </c>
    </row>
    <row r="2078" spans="3:4" x14ac:dyDescent="0.25">
      <c r="C2078" s="50" t="s">
        <v>4170</v>
      </c>
      <c r="D2078" s="50" t="s">
        <v>4171</v>
      </c>
    </row>
    <row r="2079" spans="3:4" x14ac:dyDescent="0.25">
      <c r="C2079" s="50" t="s">
        <v>4172</v>
      </c>
      <c r="D2079" s="50" t="s">
        <v>4173</v>
      </c>
    </row>
    <row r="2080" spans="3:4" x14ac:dyDescent="0.25">
      <c r="C2080" s="50" t="s">
        <v>4174</v>
      </c>
      <c r="D2080" s="50" t="s">
        <v>4175</v>
      </c>
    </row>
    <row r="2081" spans="3:4" x14ac:dyDescent="0.25">
      <c r="C2081" s="50" t="s">
        <v>4176</v>
      </c>
      <c r="D2081" s="50" t="s">
        <v>4177</v>
      </c>
    </row>
    <row r="2082" spans="3:4" x14ac:dyDescent="0.25">
      <c r="C2082" s="50" t="s">
        <v>4178</v>
      </c>
      <c r="D2082" s="50" t="s">
        <v>4179</v>
      </c>
    </row>
    <row r="2083" spans="3:4" x14ac:dyDescent="0.25">
      <c r="C2083" s="50" t="s">
        <v>1912</v>
      </c>
      <c r="D2083" s="50" t="s">
        <v>4180</v>
      </c>
    </row>
    <row r="2084" spans="3:4" x14ac:dyDescent="0.25">
      <c r="C2084" s="50" t="s">
        <v>4181</v>
      </c>
      <c r="D2084" s="50" t="s">
        <v>4182</v>
      </c>
    </row>
    <row r="2085" spans="3:4" x14ac:dyDescent="0.25">
      <c r="C2085" s="50" t="s">
        <v>1940</v>
      </c>
      <c r="D2085" s="50" t="s">
        <v>4183</v>
      </c>
    </row>
    <row r="2086" spans="3:4" x14ac:dyDescent="0.25">
      <c r="C2086" s="50" t="s">
        <v>3896</v>
      </c>
      <c r="D2086" s="50" t="s">
        <v>4184</v>
      </c>
    </row>
    <row r="2087" spans="3:4" x14ac:dyDescent="0.25">
      <c r="C2087" s="50" t="s">
        <v>4185</v>
      </c>
      <c r="D2087" s="50" t="s">
        <v>4186</v>
      </c>
    </row>
    <row r="2088" spans="3:4" x14ac:dyDescent="0.25">
      <c r="C2088" s="50" t="s">
        <v>4187</v>
      </c>
      <c r="D2088" s="50" t="s">
        <v>4188</v>
      </c>
    </row>
    <row r="2089" spans="3:4" x14ac:dyDescent="0.25">
      <c r="C2089" s="50" t="s">
        <v>4189</v>
      </c>
      <c r="D2089" s="50" t="s">
        <v>4190</v>
      </c>
    </row>
    <row r="2090" spans="3:4" x14ac:dyDescent="0.25">
      <c r="C2090" s="50" t="s">
        <v>4191</v>
      </c>
      <c r="D2090" s="50" t="s">
        <v>4192</v>
      </c>
    </row>
    <row r="2091" spans="3:4" x14ac:dyDescent="0.25">
      <c r="C2091" s="50" t="s">
        <v>4193</v>
      </c>
      <c r="D2091" s="50" t="s">
        <v>4194</v>
      </c>
    </row>
    <row r="2092" spans="3:4" x14ac:dyDescent="0.25">
      <c r="C2092" s="50" t="s">
        <v>4195</v>
      </c>
      <c r="D2092" s="50" t="s">
        <v>1056</v>
      </c>
    </row>
    <row r="2093" spans="3:4" x14ac:dyDescent="0.25">
      <c r="C2093" s="50" t="s">
        <v>4196</v>
      </c>
      <c r="D2093" s="50" t="s">
        <v>4197</v>
      </c>
    </row>
    <row r="2094" spans="3:4" x14ac:dyDescent="0.25">
      <c r="C2094" s="50" t="s">
        <v>4198</v>
      </c>
      <c r="D2094" s="50" t="s">
        <v>4199</v>
      </c>
    </row>
    <row r="2095" spans="3:4" x14ac:dyDescent="0.25">
      <c r="C2095" s="50" t="s">
        <v>4200</v>
      </c>
      <c r="D2095" s="50" t="s">
        <v>4201</v>
      </c>
    </row>
    <row r="2096" spans="3:4" x14ac:dyDescent="0.25">
      <c r="C2096" s="50" t="s">
        <v>4202</v>
      </c>
      <c r="D2096" s="50" t="s">
        <v>4203</v>
      </c>
    </row>
    <row r="2097" spans="3:4" x14ac:dyDescent="0.25">
      <c r="C2097" s="50" t="s">
        <v>4204</v>
      </c>
      <c r="D2097" s="50" t="s">
        <v>4205</v>
      </c>
    </row>
    <row r="2098" spans="3:4" x14ac:dyDescent="0.25">
      <c r="C2098" s="50" t="s">
        <v>4206</v>
      </c>
      <c r="D2098" s="50" t="s">
        <v>4207</v>
      </c>
    </row>
    <row r="2099" spans="3:4" x14ac:dyDescent="0.25">
      <c r="C2099" s="50" t="s">
        <v>4208</v>
      </c>
      <c r="D2099" s="50" t="s">
        <v>4209</v>
      </c>
    </row>
    <row r="2100" spans="3:4" x14ac:dyDescent="0.25">
      <c r="C2100" s="50" t="s">
        <v>4210</v>
      </c>
      <c r="D2100" s="50" t="s">
        <v>4211</v>
      </c>
    </row>
    <row r="2101" spans="3:4" x14ac:dyDescent="0.25">
      <c r="C2101" s="50" t="s">
        <v>4212</v>
      </c>
      <c r="D2101" s="50" t="s">
        <v>4213</v>
      </c>
    </row>
    <row r="2102" spans="3:4" x14ac:dyDescent="0.25">
      <c r="C2102" s="50" t="s">
        <v>4214</v>
      </c>
      <c r="D2102" s="50" t="s">
        <v>4215</v>
      </c>
    </row>
    <row r="2103" spans="3:4" x14ac:dyDescent="0.25">
      <c r="C2103" s="50" t="s">
        <v>4216</v>
      </c>
      <c r="D2103" s="50" t="s">
        <v>4217</v>
      </c>
    </row>
    <row r="2104" spans="3:4" x14ac:dyDescent="0.25">
      <c r="C2104" s="50" t="s">
        <v>4218</v>
      </c>
      <c r="D2104" s="50" t="s">
        <v>4219</v>
      </c>
    </row>
    <row r="2105" spans="3:4" x14ac:dyDescent="0.25">
      <c r="C2105" s="50" t="s">
        <v>4220</v>
      </c>
      <c r="D2105" s="50" t="s">
        <v>4221</v>
      </c>
    </row>
    <row r="2106" spans="3:4" x14ac:dyDescent="0.25">
      <c r="C2106" s="50" t="s">
        <v>4222</v>
      </c>
      <c r="D2106" s="50" t="s">
        <v>4223</v>
      </c>
    </row>
    <row r="2107" spans="3:4" x14ac:dyDescent="0.25">
      <c r="C2107" s="50" t="s">
        <v>4224</v>
      </c>
      <c r="D2107" s="50" t="s">
        <v>4225</v>
      </c>
    </row>
    <row r="2108" spans="3:4" x14ac:dyDescent="0.25">
      <c r="C2108" s="50" t="s">
        <v>4226</v>
      </c>
      <c r="D2108" s="50" t="s">
        <v>4227</v>
      </c>
    </row>
    <row r="2109" spans="3:4" x14ac:dyDescent="0.25">
      <c r="C2109" s="50" t="s">
        <v>4228</v>
      </c>
      <c r="D2109" s="50" t="s">
        <v>4229</v>
      </c>
    </row>
    <row r="2110" spans="3:4" x14ac:dyDescent="0.25">
      <c r="C2110" s="50" t="s">
        <v>4230</v>
      </c>
      <c r="D2110" s="50" t="s">
        <v>4231</v>
      </c>
    </row>
    <row r="2111" spans="3:4" x14ac:dyDescent="0.25">
      <c r="C2111" s="50" t="s">
        <v>4232</v>
      </c>
      <c r="D2111" s="50" t="s">
        <v>4233</v>
      </c>
    </row>
    <row r="2112" spans="3:4" x14ac:dyDescent="0.25">
      <c r="C2112" s="50" t="s">
        <v>4234</v>
      </c>
      <c r="D2112" s="50" t="s">
        <v>1225</v>
      </c>
    </row>
    <row r="2113" spans="3:4" x14ac:dyDescent="0.25">
      <c r="C2113" s="50" t="s">
        <v>4235</v>
      </c>
      <c r="D2113" s="50" t="s">
        <v>4236</v>
      </c>
    </row>
    <row r="2114" spans="3:4" x14ac:dyDescent="0.25">
      <c r="C2114" s="50" t="s">
        <v>4237</v>
      </c>
      <c r="D2114" s="50" t="s">
        <v>4238</v>
      </c>
    </row>
    <row r="2115" spans="3:4" x14ac:dyDescent="0.25">
      <c r="C2115" s="50" t="s">
        <v>4239</v>
      </c>
      <c r="D2115" s="50" t="s">
        <v>4240</v>
      </c>
    </row>
    <row r="2116" spans="3:4" x14ac:dyDescent="0.25">
      <c r="C2116" s="50" t="s">
        <v>4241</v>
      </c>
      <c r="D2116" s="50" t="s">
        <v>4242</v>
      </c>
    </row>
    <row r="2117" spans="3:4" x14ac:dyDescent="0.25">
      <c r="C2117" s="50" t="s">
        <v>4243</v>
      </c>
      <c r="D2117" s="50" t="s">
        <v>4244</v>
      </c>
    </row>
    <row r="2118" spans="3:4" x14ac:dyDescent="0.25">
      <c r="C2118" s="50" t="s">
        <v>4245</v>
      </c>
      <c r="D2118" s="50" t="s">
        <v>4246</v>
      </c>
    </row>
    <row r="2119" spans="3:4" x14ac:dyDescent="0.25">
      <c r="C2119" s="50" t="s">
        <v>4247</v>
      </c>
      <c r="D2119" s="50" t="s">
        <v>669</v>
      </c>
    </row>
    <row r="2120" spans="3:4" x14ac:dyDescent="0.25">
      <c r="C2120" s="50" t="s">
        <v>4248</v>
      </c>
      <c r="D2120" s="50" t="s">
        <v>671</v>
      </c>
    </row>
    <row r="2121" spans="3:4" x14ac:dyDescent="0.25">
      <c r="C2121" s="50" t="s">
        <v>4249</v>
      </c>
      <c r="D2121" s="50" t="s">
        <v>4250</v>
      </c>
    </row>
    <row r="2122" spans="3:4" x14ac:dyDescent="0.25">
      <c r="C2122" s="50" t="s">
        <v>4251</v>
      </c>
      <c r="D2122" s="50" t="s">
        <v>4252</v>
      </c>
    </row>
    <row r="2123" spans="3:4" x14ac:dyDescent="0.25">
      <c r="C2123" s="50" t="s">
        <v>4253</v>
      </c>
      <c r="D2123" s="50" t="s">
        <v>4254</v>
      </c>
    </row>
    <row r="2124" spans="3:4" x14ac:dyDescent="0.25">
      <c r="C2124" s="50" t="s">
        <v>4255</v>
      </c>
      <c r="D2124" s="50" t="s">
        <v>4256</v>
      </c>
    </row>
    <row r="2125" spans="3:4" x14ac:dyDescent="0.25">
      <c r="C2125" s="50" t="s">
        <v>4257</v>
      </c>
      <c r="D2125" s="50" t="s">
        <v>675</v>
      </c>
    </row>
    <row r="2126" spans="3:4" x14ac:dyDescent="0.25">
      <c r="C2126" s="50" t="s">
        <v>4258</v>
      </c>
      <c r="D2126" s="50" t="s">
        <v>4259</v>
      </c>
    </row>
    <row r="2127" spans="3:4" x14ac:dyDescent="0.25">
      <c r="C2127" s="50" t="s">
        <v>4260</v>
      </c>
      <c r="D2127" s="50" t="s">
        <v>679</v>
      </c>
    </row>
    <row r="2128" spans="3:4" x14ac:dyDescent="0.25">
      <c r="C2128" s="50" t="s">
        <v>4261</v>
      </c>
      <c r="D2128" s="50" t="s">
        <v>4262</v>
      </c>
    </row>
    <row r="2129" spans="3:4" x14ac:dyDescent="0.25">
      <c r="C2129" s="50" t="s">
        <v>4263</v>
      </c>
      <c r="D2129" s="50" t="s">
        <v>4264</v>
      </c>
    </row>
    <row r="2130" spans="3:4" x14ac:dyDescent="0.25">
      <c r="C2130" s="50" t="s">
        <v>4265</v>
      </c>
      <c r="D2130" s="50" t="s">
        <v>691</v>
      </c>
    </row>
    <row r="2131" spans="3:4" x14ac:dyDescent="0.25">
      <c r="C2131" s="50" t="s">
        <v>4266</v>
      </c>
      <c r="D2131" s="50" t="s">
        <v>695</v>
      </c>
    </row>
    <row r="2132" spans="3:4" x14ac:dyDescent="0.25">
      <c r="C2132" s="50" t="s">
        <v>4267</v>
      </c>
      <c r="D2132" s="50" t="s">
        <v>4268</v>
      </c>
    </row>
    <row r="2133" spans="3:4" x14ac:dyDescent="0.25">
      <c r="C2133" s="50" t="s">
        <v>4269</v>
      </c>
      <c r="D2133" s="50" t="s">
        <v>4270</v>
      </c>
    </row>
    <row r="2134" spans="3:4" x14ac:dyDescent="0.25">
      <c r="C2134" s="50" t="s">
        <v>4271</v>
      </c>
      <c r="D2134" s="50" t="s">
        <v>4272</v>
      </c>
    </row>
    <row r="2135" spans="3:4" x14ac:dyDescent="0.25">
      <c r="C2135" s="50" t="s">
        <v>4273</v>
      </c>
      <c r="D2135" s="50" t="s">
        <v>4274</v>
      </c>
    </row>
    <row r="2136" spans="3:4" x14ac:dyDescent="0.25">
      <c r="C2136" s="50" t="s">
        <v>4275</v>
      </c>
      <c r="D2136" s="50" t="s">
        <v>4276</v>
      </c>
    </row>
    <row r="2137" spans="3:4" x14ac:dyDescent="0.25">
      <c r="C2137" s="50" t="s">
        <v>4277</v>
      </c>
      <c r="D2137" s="50" t="s">
        <v>4278</v>
      </c>
    </row>
    <row r="2138" spans="3:4" x14ac:dyDescent="0.25">
      <c r="C2138" s="50" t="s">
        <v>4279</v>
      </c>
      <c r="D2138" s="50" t="s">
        <v>4280</v>
      </c>
    </row>
    <row r="2139" spans="3:4" x14ac:dyDescent="0.25">
      <c r="C2139" s="50" t="s">
        <v>4281</v>
      </c>
      <c r="D2139" s="50" t="s">
        <v>4282</v>
      </c>
    </row>
    <row r="2140" spans="3:4" x14ac:dyDescent="0.25">
      <c r="C2140" s="50" t="s">
        <v>4283</v>
      </c>
      <c r="D2140" s="50" t="s">
        <v>4284</v>
      </c>
    </row>
    <row r="2141" spans="3:4" x14ac:dyDescent="0.25">
      <c r="C2141" s="50" t="s">
        <v>4285</v>
      </c>
      <c r="D2141" s="50" t="s">
        <v>4286</v>
      </c>
    </row>
    <row r="2142" spans="3:4" x14ac:dyDescent="0.25">
      <c r="C2142" s="50" t="s">
        <v>4287</v>
      </c>
      <c r="D2142" s="50" t="s">
        <v>4288</v>
      </c>
    </row>
    <row r="2143" spans="3:4" x14ac:dyDescent="0.25">
      <c r="C2143" s="50" t="s">
        <v>4289</v>
      </c>
      <c r="D2143" s="50" t="s">
        <v>4290</v>
      </c>
    </row>
    <row r="2144" spans="3:4" x14ac:dyDescent="0.25">
      <c r="C2144" s="50" t="s">
        <v>4291</v>
      </c>
      <c r="D2144" s="50" t="s">
        <v>4292</v>
      </c>
    </row>
    <row r="2145" spans="3:4" x14ac:dyDescent="0.25">
      <c r="C2145" s="50" t="s">
        <v>4293</v>
      </c>
      <c r="D2145" s="50" t="s">
        <v>4294</v>
      </c>
    </row>
    <row r="2146" spans="3:4" x14ac:dyDescent="0.25">
      <c r="C2146" s="50" t="s">
        <v>4295</v>
      </c>
      <c r="D2146" s="50" t="s">
        <v>4296</v>
      </c>
    </row>
    <row r="2147" spans="3:4" x14ac:dyDescent="0.25">
      <c r="C2147" s="50" t="s">
        <v>4297</v>
      </c>
      <c r="D2147" s="50" t="s">
        <v>4298</v>
      </c>
    </row>
    <row r="2148" spans="3:4" x14ac:dyDescent="0.25">
      <c r="C2148" s="50" t="s">
        <v>4299</v>
      </c>
      <c r="D2148" s="50" t="s">
        <v>703</v>
      </c>
    </row>
    <row r="2149" spans="3:4" x14ac:dyDescent="0.25">
      <c r="C2149" s="50" t="s">
        <v>4300</v>
      </c>
      <c r="D2149" s="50" t="s">
        <v>4301</v>
      </c>
    </row>
    <row r="2150" spans="3:4" x14ac:dyDescent="0.25">
      <c r="C2150" s="50" t="s">
        <v>4302</v>
      </c>
      <c r="D2150" s="50" t="s">
        <v>741</v>
      </c>
    </row>
    <row r="2151" spans="3:4" x14ac:dyDescent="0.25">
      <c r="C2151" s="50" t="s">
        <v>4303</v>
      </c>
      <c r="D2151" s="50" t="s">
        <v>743</v>
      </c>
    </row>
    <row r="2152" spans="3:4" x14ac:dyDescent="0.25">
      <c r="C2152" s="50" t="s">
        <v>4304</v>
      </c>
      <c r="D2152" s="50" t="s">
        <v>4305</v>
      </c>
    </row>
    <row r="2153" spans="3:4" x14ac:dyDescent="0.25">
      <c r="C2153" s="50" t="s">
        <v>4306</v>
      </c>
      <c r="D2153" s="50" t="s">
        <v>4307</v>
      </c>
    </row>
    <row r="2154" spans="3:4" x14ac:dyDescent="0.25">
      <c r="C2154" s="50" t="s">
        <v>4308</v>
      </c>
      <c r="D2154" s="50" t="s">
        <v>4309</v>
      </c>
    </row>
    <row r="2155" spans="3:4" x14ac:dyDescent="0.25">
      <c r="C2155" s="50" t="s">
        <v>4310</v>
      </c>
      <c r="D2155" s="50" t="s">
        <v>4311</v>
      </c>
    </row>
    <row r="2156" spans="3:4" x14ac:dyDescent="0.25">
      <c r="C2156" s="50" t="s">
        <v>4312</v>
      </c>
      <c r="D2156" s="50" t="s">
        <v>4313</v>
      </c>
    </row>
    <row r="2157" spans="3:4" x14ac:dyDescent="0.25">
      <c r="C2157" s="50" t="s">
        <v>4314</v>
      </c>
      <c r="D2157" s="50" t="s">
        <v>4315</v>
      </c>
    </row>
    <row r="2158" spans="3:4" x14ac:dyDescent="0.25">
      <c r="C2158" s="50" t="s">
        <v>4316</v>
      </c>
      <c r="D2158" s="50" t="s">
        <v>4317</v>
      </c>
    </row>
    <row r="2159" spans="3:4" x14ac:dyDescent="0.25">
      <c r="C2159" s="50" t="s">
        <v>4318</v>
      </c>
      <c r="D2159" s="50" t="s">
        <v>4319</v>
      </c>
    </row>
    <row r="2160" spans="3:4" x14ac:dyDescent="0.25">
      <c r="C2160" s="50" t="s">
        <v>4320</v>
      </c>
      <c r="D2160" s="50" t="s">
        <v>4321</v>
      </c>
    </row>
    <row r="2161" spans="3:4" x14ac:dyDescent="0.25">
      <c r="C2161" s="50" t="s">
        <v>4322</v>
      </c>
      <c r="D2161" s="50" t="s">
        <v>4323</v>
      </c>
    </row>
    <row r="2162" spans="3:4" x14ac:dyDescent="0.25">
      <c r="C2162" s="50" t="s">
        <v>434</v>
      </c>
      <c r="D2162" s="50" t="s">
        <v>4324</v>
      </c>
    </row>
    <row r="2163" spans="3:4" x14ac:dyDescent="0.25">
      <c r="C2163" s="50" t="s">
        <v>425</v>
      </c>
      <c r="D2163" s="50" t="s">
        <v>4325</v>
      </c>
    </row>
    <row r="2164" spans="3:4" x14ac:dyDescent="0.25">
      <c r="C2164" s="50" t="s">
        <v>4326</v>
      </c>
      <c r="D2164" s="50" t="s">
        <v>4327</v>
      </c>
    </row>
    <row r="2165" spans="3:4" x14ac:dyDescent="0.25">
      <c r="C2165" s="50" t="s">
        <v>3707</v>
      </c>
      <c r="D2165" s="50" t="s">
        <v>4328</v>
      </c>
    </row>
    <row r="2166" spans="3:4" x14ac:dyDescent="0.25">
      <c r="C2166" s="50" t="s">
        <v>390</v>
      </c>
      <c r="D2166" s="50" t="s">
        <v>4329</v>
      </c>
    </row>
    <row r="2167" spans="3:4" x14ac:dyDescent="0.25">
      <c r="C2167" s="50" t="s">
        <v>441</v>
      </c>
      <c r="D2167" s="50" t="s">
        <v>4330</v>
      </c>
    </row>
    <row r="2168" spans="3:4" x14ac:dyDescent="0.25">
      <c r="C2168" s="50" t="s">
        <v>4331</v>
      </c>
      <c r="D2168" s="50" t="s">
        <v>4332</v>
      </c>
    </row>
    <row r="2169" spans="3:4" x14ac:dyDescent="0.25">
      <c r="C2169" s="50" t="s">
        <v>4333</v>
      </c>
      <c r="D2169" s="50" t="s">
        <v>4334</v>
      </c>
    </row>
    <row r="2170" spans="3:4" x14ac:dyDescent="0.25">
      <c r="C2170" s="50" t="s">
        <v>4335</v>
      </c>
      <c r="D2170" s="50" t="s">
        <v>4336</v>
      </c>
    </row>
    <row r="2171" spans="3:4" x14ac:dyDescent="0.25">
      <c r="C2171" s="50" t="s">
        <v>4337</v>
      </c>
      <c r="D2171" s="50" t="s">
        <v>4338</v>
      </c>
    </row>
    <row r="2172" spans="3:4" x14ac:dyDescent="0.25">
      <c r="C2172" s="50" t="s">
        <v>4339</v>
      </c>
      <c r="D2172" s="50" t="s">
        <v>4340</v>
      </c>
    </row>
    <row r="2173" spans="3:4" x14ac:dyDescent="0.25">
      <c r="C2173" s="50" t="s">
        <v>4341</v>
      </c>
      <c r="D2173" s="50" t="s">
        <v>4342</v>
      </c>
    </row>
    <row r="2174" spans="3:4" x14ac:dyDescent="0.25">
      <c r="C2174" s="50" t="s">
        <v>4343</v>
      </c>
      <c r="D2174" s="50" t="s">
        <v>4344</v>
      </c>
    </row>
    <row r="2175" spans="3:4" x14ac:dyDescent="0.25">
      <c r="C2175" s="50" t="s">
        <v>4345</v>
      </c>
      <c r="D2175" s="50" t="s">
        <v>4346</v>
      </c>
    </row>
    <row r="2176" spans="3:4" x14ac:dyDescent="0.25">
      <c r="C2176" s="50" t="s">
        <v>4347</v>
      </c>
      <c r="D2176" s="50" t="s">
        <v>4348</v>
      </c>
    </row>
    <row r="2177" spans="3:4" x14ac:dyDescent="0.25">
      <c r="C2177" s="50" t="s">
        <v>4349</v>
      </c>
      <c r="D2177" s="50" t="s">
        <v>4350</v>
      </c>
    </row>
    <row r="2178" spans="3:4" x14ac:dyDescent="0.25">
      <c r="C2178" s="50" t="s">
        <v>4351</v>
      </c>
      <c r="D2178" s="50" t="s">
        <v>4352</v>
      </c>
    </row>
    <row r="2179" spans="3:4" x14ac:dyDescent="0.25">
      <c r="C2179" s="50" t="s">
        <v>434</v>
      </c>
      <c r="D2179" s="50" t="s">
        <v>4353</v>
      </c>
    </row>
    <row r="2180" spans="3:4" x14ac:dyDescent="0.25">
      <c r="C2180" s="50" t="s">
        <v>4354</v>
      </c>
      <c r="D2180" s="50" t="s">
        <v>4355</v>
      </c>
    </row>
    <row r="2181" spans="3:4" x14ac:dyDescent="0.25">
      <c r="C2181" s="50" t="s">
        <v>4356</v>
      </c>
      <c r="D2181" s="50" t="s">
        <v>4357</v>
      </c>
    </row>
    <row r="2182" spans="3:4" x14ac:dyDescent="0.25">
      <c r="C2182" s="50" t="s">
        <v>4358</v>
      </c>
      <c r="D2182" s="50" t="s">
        <v>4359</v>
      </c>
    </row>
    <row r="2183" spans="3:4" x14ac:dyDescent="0.25">
      <c r="C2183" s="50" t="s">
        <v>4360</v>
      </c>
      <c r="D2183" s="50" t="s">
        <v>4361</v>
      </c>
    </row>
    <row r="2184" spans="3:4" x14ac:dyDescent="0.25">
      <c r="C2184" s="50" t="s">
        <v>4362</v>
      </c>
      <c r="D2184" s="50" t="s">
        <v>4363</v>
      </c>
    </row>
    <row r="2185" spans="3:4" x14ac:dyDescent="0.25">
      <c r="C2185" s="50" t="s">
        <v>4364</v>
      </c>
      <c r="D2185" s="50" t="s">
        <v>4365</v>
      </c>
    </row>
    <row r="2186" spans="3:4" x14ac:dyDescent="0.25">
      <c r="C2186" s="50" t="s">
        <v>4366</v>
      </c>
      <c r="D2186" s="50" t="s">
        <v>4367</v>
      </c>
    </row>
    <row r="2187" spans="3:4" x14ac:dyDescent="0.25">
      <c r="C2187" s="50" t="s">
        <v>4368</v>
      </c>
      <c r="D2187" s="50" t="s">
        <v>4369</v>
      </c>
    </row>
    <row r="2188" spans="3:4" x14ac:dyDescent="0.25">
      <c r="C2188" s="50" t="s">
        <v>932</v>
      </c>
      <c r="D2188" s="50" t="s">
        <v>4370</v>
      </c>
    </row>
    <row r="2189" spans="3:4" x14ac:dyDescent="0.25">
      <c r="C2189" s="50" t="s">
        <v>4371</v>
      </c>
      <c r="D2189" s="50" t="s">
        <v>4372</v>
      </c>
    </row>
    <row r="2190" spans="3:4" x14ac:dyDescent="0.25">
      <c r="C2190" s="50" t="s">
        <v>4373</v>
      </c>
      <c r="D2190" s="50" t="s">
        <v>4374</v>
      </c>
    </row>
    <row r="2191" spans="3:4" x14ac:dyDescent="0.25">
      <c r="C2191" s="50" t="s">
        <v>4375</v>
      </c>
      <c r="D2191" s="50" t="s">
        <v>4376</v>
      </c>
    </row>
    <row r="2192" spans="3:4" x14ac:dyDescent="0.25">
      <c r="C2192" s="50" t="s">
        <v>4377</v>
      </c>
      <c r="D2192" s="50" t="s">
        <v>4378</v>
      </c>
    </row>
    <row r="2193" spans="3:4" x14ac:dyDescent="0.25">
      <c r="C2193" s="50" t="s">
        <v>4379</v>
      </c>
      <c r="D2193" s="50" t="s">
        <v>4380</v>
      </c>
    </row>
    <row r="2194" spans="3:4" x14ac:dyDescent="0.25">
      <c r="C2194" s="50" t="s">
        <v>4381</v>
      </c>
      <c r="D2194" s="50" t="s">
        <v>4382</v>
      </c>
    </row>
    <row r="2195" spans="3:4" x14ac:dyDescent="0.25">
      <c r="C2195" s="50" t="s">
        <v>4383</v>
      </c>
      <c r="D2195" s="50" t="s">
        <v>4384</v>
      </c>
    </row>
    <row r="2196" spans="3:4" x14ac:dyDescent="0.25">
      <c r="C2196" s="50" t="s">
        <v>4385</v>
      </c>
      <c r="D2196" s="50" t="s">
        <v>4386</v>
      </c>
    </row>
    <row r="2197" spans="3:4" x14ac:dyDescent="0.25">
      <c r="C2197" s="50" t="s">
        <v>4387</v>
      </c>
      <c r="D2197" s="50" t="s">
        <v>4388</v>
      </c>
    </row>
    <row r="2198" spans="3:4" x14ac:dyDescent="0.25">
      <c r="C2198" s="50" t="s">
        <v>4389</v>
      </c>
      <c r="D2198" s="50" t="s">
        <v>996</v>
      </c>
    </row>
    <row r="2199" spans="3:4" x14ac:dyDescent="0.25">
      <c r="C2199" s="50" t="s">
        <v>4390</v>
      </c>
      <c r="D2199" s="50" t="s">
        <v>4391</v>
      </c>
    </row>
    <row r="2200" spans="3:4" x14ac:dyDescent="0.25">
      <c r="C2200" s="50" t="s">
        <v>4392</v>
      </c>
      <c r="D2200" s="50" t="s">
        <v>4393</v>
      </c>
    </row>
    <row r="2201" spans="3:4" x14ac:dyDescent="0.25">
      <c r="C2201" s="50" t="s">
        <v>4394</v>
      </c>
      <c r="D2201" s="50" t="s">
        <v>4395</v>
      </c>
    </row>
    <row r="2202" spans="3:4" x14ac:dyDescent="0.25">
      <c r="C2202" s="50" t="s">
        <v>4396</v>
      </c>
      <c r="D2202" s="50" t="s">
        <v>4397</v>
      </c>
    </row>
    <row r="2203" spans="3:4" x14ac:dyDescent="0.25">
      <c r="C2203" s="50" t="s">
        <v>4398</v>
      </c>
      <c r="D2203" s="50" t="s">
        <v>4399</v>
      </c>
    </row>
    <row r="2204" spans="3:4" x14ac:dyDescent="0.25">
      <c r="C2204" s="50" t="s">
        <v>4400</v>
      </c>
      <c r="D2204" s="50" t="s">
        <v>4401</v>
      </c>
    </row>
    <row r="2205" spans="3:4" x14ac:dyDescent="0.25">
      <c r="C2205" s="50" t="s">
        <v>4402</v>
      </c>
      <c r="D2205" s="50" t="s">
        <v>4403</v>
      </c>
    </row>
    <row r="2206" spans="3:4" x14ac:dyDescent="0.25">
      <c r="C2206" s="50" t="s">
        <v>4404</v>
      </c>
      <c r="D2206" s="50" t="s">
        <v>4405</v>
      </c>
    </row>
    <row r="2207" spans="3:4" x14ac:dyDescent="0.25">
      <c r="C2207" s="50" t="s">
        <v>4406</v>
      </c>
      <c r="D2207" s="50" t="s">
        <v>4407</v>
      </c>
    </row>
    <row r="2208" spans="3:4" x14ac:dyDescent="0.25">
      <c r="C2208" s="50" t="s">
        <v>4408</v>
      </c>
      <c r="D2208" s="50" t="s">
        <v>4409</v>
      </c>
    </row>
    <row r="2209" spans="3:4" x14ac:dyDescent="0.25">
      <c r="C2209" s="50" t="s">
        <v>4410</v>
      </c>
      <c r="D2209" s="50" t="s">
        <v>4411</v>
      </c>
    </row>
    <row r="2210" spans="3:4" x14ac:dyDescent="0.25">
      <c r="C2210" s="50" t="s">
        <v>4412</v>
      </c>
      <c r="D2210" s="50" t="s">
        <v>4413</v>
      </c>
    </row>
    <row r="2211" spans="3:4" x14ac:dyDescent="0.25">
      <c r="C2211" s="50" t="s">
        <v>4414</v>
      </c>
      <c r="D2211" s="50" t="s">
        <v>4415</v>
      </c>
    </row>
    <row r="2212" spans="3:4" x14ac:dyDescent="0.25">
      <c r="C2212" s="50" t="s">
        <v>4416</v>
      </c>
      <c r="D2212" s="50" t="s">
        <v>4417</v>
      </c>
    </row>
    <row r="2213" spans="3:4" x14ac:dyDescent="0.25">
      <c r="C2213" s="50" t="s">
        <v>4418</v>
      </c>
      <c r="D2213" s="50" t="s">
        <v>4419</v>
      </c>
    </row>
    <row r="2214" spans="3:4" x14ac:dyDescent="0.25">
      <c r="C2214" s="50" t="s">
        <v>4420</v>
      </c>
      <c r="D2214" s="50" t="s">
        <v>4421</v>
      </c>
    </row>
    <row r="2215" spans="3:4" x14ac:dyDescent="0.25">
      <c r="C2215" s="50" t="s">
        <v>4422</v>
      </c>
      <c r="D2215" s="50" t="s">
        <v>4423</v>
      </c>
    </row>
    <row r="2216" spans="3:4" x14ac:dyDescent="0.25">
      <c r="C2216" s="50" t="s">
        <v>4424</v>
      </c>
      <c r="D2216" s="50" t="s">
        <v>4425</v>
      </c>
    </row>
    <row r="2217" spans="3:4" x14ac:dyDescent="0.25">
      <c r="C2217" s="50" t="s">
        <v>4426</v>
      </c>
      <c r="D2217" s="50" t="s">
        <v>4427</v>
      </c>
    </row>
    <row r="2218" spans="3:4" x14ac:dyDescent="0.25">
      <c r="C2218" s="50" t="s">
        <v>4428</v>
      </c>
      <c r="D2218" s="50" t="s">
        <v>4429</v>
      </c>
    </row>
    <row r="2219" spans="3:4" x14ac:dyDescent="0.25">
      <c r="C2219" s="50" t="s">
        <v>4430</v>
      </c>
      <c r="D2219" s="50" t="s">
        <v>4431</v>
      </c>
    </row>
    <row r="2220" spans="3:4" x14ac:dyDescent="0.25">
      <c r="C2220" s="50" t="s">
        <v>4432</v>
      </c>
      <c r="D2220" s="50" t="s">
        <v>4433</v>
      </c>
    </row>
    <row r="2221" spans="3:4" x14ac:dyDescent="0.25">
      <c r="C2221" s="50" t="s">
        <v>4434</v>
      </c>
      <c r="D2221" s="50" t="s">
        <v>4435</v>
      </c>
    </row>
    <row r="2222" spans="3:4" x14ac:dyDescent="0.25">
      <c r="C2222" s="50" t="s">
        <v>4436</v>
      </c>
      <c r="D2222" s="50" t="s">
        <v>4437</v>
      </c>
    </row>
    <row r="2223" spans="3:4" x14ac:dyDescent="0.25">
      <c r="C2223" s="50" t="s">
        <v>4438</v>
      </c>
      <c r="D2223" s="50" t="s">
        <v>4439</v>
      </c>
    </row>
    <row r="2224" spans="3:4" x14ac:dyDescent="0.25">
      <c r="C2224" s="50" t="s">
        <v>4440</v>
      </c>
      <c r="D2224" s="50" t="s">
        <v>4441</v>
      </c>
    </row>
    <row r="2225" spans="3:4" x14ac:dyDescent="0.25">
      <c r="C2225" s="50" t="s">
        <v>4442</v>
      </c>
      <c r="D2225" s="50" t="s">
        <v>4443</v>
      </c>
    </row>
    <row r="2226" spans="3:4" x14ac:dyDescent="0.25">
      <c r="C2226" s="50" t="s">
        <v>4444</v>
      </c>
      <c r="D2226" s="50" t="s">
        <v>1078</v>
      </c>
    </row>
    <row r="2227" spans="3:4" x14ac:dyDescent="0.25">
      <c r="C2227" s="50" t="s">
        <v>4445</v>
      </c>
      <c r="D2227" s="50" t="s">
        <v>4244</v>
      </c>
    </row>
    <row r="2228" spans="3:4" x14ac:dyDescent="0.25">
      <c r="C2228" s="50" t="s">
        <v>4446</v>
      </c>
      <c r="D2228" s="50" t="s">
        <v>4447</v>
      </c>
    </row>
    <row r="2229" spans="3:4" x14ac:dyDescent="0.25">
      <c r="C2229" s="50" t="s">
        <v>4448</v>
      </c>
      <c r="D2229" s="50" t="s">
        <v>4449</v>
      </c>
    </row>
    <row r="2230" spans="3:4" x14ac:dyDescent="0.25">
      <c r="C2230" s="50" t="s">
        <v>4450</v>
      </c>
      <c r="D2230" s="50" t="s">
        <v>4451</v>
      </c>
    </row>
    <row r="2231" spans="3:4" x14ac:dyDescent="0.25">
      <c r="C2231" s="50" t="s">
        <v>4452</v>
      </c>
      <c r="D2231" s="50" t="s">
        <v>4453</v>
      </c>
    </row>
    <row r="2232" spans="3:4" x14ac:dyDescent="0.25">
      <c r="C2232" s="50" t="s">
        <v>4454</v>
      </c>
      <c r="D2232" s="50" t="s">
        <v>4455</v>
      </c>
    </row>
    <row r="2233" spans="3:4" x14ac:dyDescent="0.25">
      <c r="C2233" s="50" t="s">
        <v>4456</v>
      </c>
      <c r="D2233" s="50" t="s">
        <v>4457</v>
      </c>
    </row>
    <row r="2234" spans="3:4" x14ac:dyDescent="0.25">
      <c r="C2234" s="50" t="s">
        <v>4458</v>
      </c>
      <c r="D2234" s="50" t="s">
        <v>4459</v>
      </c>
    </row>
    <row r="2235" spans="3:4" x14ac:dyDescent="0.25">
      <c r="C2235" s="50" t="s">
        <v>4460</v>
      </c>
      <c r="D2235" s="50" t="s">
        <v>4461</v>
      </c>
    </row>
    <row r="2236" spans="3:4" x14ac:dyDescent="0.25">
      <c r="C2236" s="50" t="s">
        <v>4462</v>
      </c>
      <c r="D2236" s="50" t="s">
        <v>1386</v>
      </c>
    </row>
    <row r="2237" spans="3:4" x14ac:dyDescent="0.25">
      <c r="C2237" s="50" t="s">
        <v>4463</v>
      </c>
      <c r="D2237" s="50" t="s">
        <v>4464</v>
      </c>
    </row>
    <row r="2238" spans="3:4" x14ac:dyDescent="0.25">
      <c r="C2238" s="50" t="s">
        <v>4465</v>
      </c>
      <c r="D2238" s="50" t="s">
        <v>4466</v>
      </c>
    </row>
  </sheetData>
  <autoFilter ref="B12:CW12" xr:uid="{3709555D-DE00-4509-A161-B21096D6C6C2}">
    <filterColumn colId="62" showButton="0"/>
    <filterColumn colId="64" showButton="0"/>
    <filterColumn colId="66" showButton="0"/>
    <filterColumn colId="68" showButton="0"/>
    <filterColumn colId="70" showButton="0"/>
  </autoFilter>
  <mergeCells count="28">
    <mergeCell ref="CQ10:CQ11"/>
    <mergeCell ref="CR10:CR11"/>
    <mergeCell ref="CS10:CW11"/>
    <mergeCell ref="F5:F7"/>
    <mergeCell ref="G5:G7"/>
    <mergeCell ref="H5:H7"/>
    <mergeCell ref="I5:J6"/>
    <mergeCell ref="AQ11:AX11"/>
    <mergeCell ref="CG11:CP11"/>
    <mergeCell ref="AY11:BK11"/>
    <mergeCell ref="BX11:CF11"/>
    <mergeCell ref="Z11:AA11"/>
    <mergeCell ref="S11:Y11"/>
    <mergeCell ref="AB11:AG11"/>
    <mergeCell ref="AH11:AK11"/>
    <mergeCell ref="AL11:AP11"/>
    <mergeCell ref="B10:E11"/>
    <mergeCell ref="F10:H11"/>
    <mergeCell ref="B5:C5"/>
    <mergeCell ref="B8:C8"/>
    <mergeCell ref="BT12:BU12"/>
    <mergeCell ref="BL12:BM12"/>
    <mergeCell ref="BN12:BO12"/>
    <mergeCell ref="BP12:BQ12"/>
    <mergeCell ref="BR12:BS12"/>
    <mergeCell ref="BL10:BW11"/>
    <mergeCell ref="O10:R11"/>
    <mergeCell ref="I10:N11"/>
  </mergeCells>
  <conditionalFormatting sqref="BM13:BM212">
    <cfRule type="containsText" dxfId="14" priority="15" operator="containsText" text="FALSO">
      <formula>NOT(ISERROR(SEARCH("FALSO",BM13)))</formula>
    </cfRule>
  </conditionalFormatting>
  <conditionalFormatting sqref="BO13:BO212">
    <cfRule type="containsText" dxfId="13" priority="14" operator="containsText" text="Falso">
      <formula>NOT(ISERROR(SEARCH("Falso",BO13)))</formula>
    </cfRule>
  </conditionalFormatting>
  <conditionalFormatting sqref="BQ13:BQ212">
    <cfRule type="containsText" dxfId="12" priority="13" operator="containsText" text="Falso">
      <formula>NOT(ISERROR(SEARCH("Falso",BQ13)))</formula>
    </cfRule>
  </conditionalFormatting>
  <conditionalFormatting sqref="BS13:BS212">
    <cfRule type="containsText" dxfId="11" priority="12" operator="containsText" text="Falso">
      <formula>NOT(ISERROR(SEARCH("Falso",BS13)))</formula>
    </cfRule>
  </conditionalFormatting>
  <conditionalFormatting sqref="BT13:BT212">
    <cfRule type="cellIs" dxfId="10" priority="1" operator="between">
      <formula>499</formula>
      <formula>50</formula>
    </cfRule>
    <cfRule type="cellIs" dxfId="9" priority="2" operator="greaterThanOrEqual">
      <formula>500</formula>
    </cfRule>
  </conditionalFormatting>
  <conditionalFormatting sqref="BU13:BU212">
    <cfRule type="containsText" dxfId="8" priority="8" operator="containsText" text="RIESGO ALTO">
      <formula>NOT(ISERROR(SEARCH("RIESGO ALTO",BU13)))</formula>
    </cfRule>
    <cfRule type="containsText" dxfId="7" priority="9" operator="containsText" text="RIESGO BAJO">
      <formula>NOT(ISERROR(SEARCH("RIESGO BAJO",BU13)))</formula>
    </cfRule>
    <cfRule type="containsText" dxfId="6" priority="10" operator="containsText" text="RIESGO ACEPTABLE">
      <formula>NOT(ISERROR(SEARCH("RIESGO ACEPTABLE",BU13)))</formula>
    </cfRule>
    <cfRule type="containsText" dxfId="5" priority="11" operator="containsText" text="RIESGO INACEPTABLE">
      <formula>NOT(ISERROR(SEARCH("RIESGO INACEPTABLE",BU13)))</formula>
    </cfRule>
  </conditionalFormatting>
  <conditionalFormatting sqref="BV13:BV212">
    <cfRule type="containsText" dxfId="4" priority="3" operator="containsText" text="Falso">
      <formula>NOT(ISERROR(SEARCH("Falso",BV13)))</formula>
    </cfRule>
    <cfRule type="cellIs" dxfId="3" priority="4" operator="equal">
      <formula>"C"</formula>
    </cfRule>
    <cfRule type="cellIs" dxfId="2" priority="5" operator="equal">
      <formula>"B"</formula>
    </cfRule>
    <cfRule type="cellIs" dxfId="1" priority="6" operator="equal">
      <formula>"A"</formula>
    </cfRule>
    <cfRule type="cellIs" dxfId="0" priority="7" operator="equal">
      <formula>"CENTINELA"</formula>
    </cfRule>
  </conditionalFormatting>
  <pageMargins left="0.7" right="0.7" top="0.75" bottom="0.75" header="0.3" footer="0.3"/>
  <ignoredErrors>
    <ignoredError sqref="F8:J8" unlockedFormula="1"/>
  </ignoredErrors>
  <drawing r:id="rId1"/>
  <extLst>
    <ext xmlns:x14="http://schemas.microsoft.com/office/spreadsheetml/2009/9/main" uri="{CCE6A557-97BC-4b89-ADB6-D9C93CAAB3DF}">
      <x14:dataValidations xmlns:xm="http://schemas.microsoft.com/office/excel/2006/main" count="28">
        <x14:dataValidation type="list" allowBlank="1" showInputMessage="1" showErrorMessage="1" xr:uid="{EFFA751C-5CE7-4EB8-A955-D4754F6A4FDB}">
          <x14:formula1>
            <xm:f>'Listas Desplegables'!$B$5:$B$6</xm:f>
          </x14:formula1>
          <xm:sqref>E13:E212</xm:sqref>
        </x14:dataValidation>
        <x14:dataValidation type="list" allowBlank="1" showInputMessage="1" showErrorMessage="1" xr:uid="{8DB8B8C0-4AA0-4BB2-AD9B-092C08DF8B14}">
          <x14:formula1>
            <xm:f>'Listas Desplegables'!$C$5:$C$17</xm:f>
          </x14:formula1>
          <xm:sqref>F13</xm:sqref>
        </x14:dataValidation>
        <x14:dataValidation type="list" allowBlank="1" showInputMessage="1" showErrorMessage="1" xr:uid="{B30BCD90-A9B9-4A17-9888-8DF3676DAA43}">
          <x14:formula1>
            <xm:f>'Listas Desplegables'!$F$5:$F$18</xm:f>
          </x14:formula1>
          <xm:sqref>I13</xm:sqref>
        </x14:dataValidation>
        <x14:dataValidation type="list" allowBlank="1" showInputMessage="1" showErrorMessage="1" xr:uid="{7FADE137-D8F6-4D18-A06D-743C465EEE48}">
          <x14:formula1>
            <xm:f>'Listas Desplegables'!$G$5:$G$13</xm:f>
          </x14:formula1>
          <xm:sqref>J13</xm:sqref>
        </x14:dataValidation>
        <x14:dataValidation type="list" allowBlank="1" showInputMessage="1" showErrorMessage="1" xr:uid="{7CC6D7C5-9E27-44F5-9C26-40F41A0F2074}">
          <x14:formula1>
            <xm:f>'Listas Desplegables'!$H$5:$H$11</xm:f>
          </x14:formula1>
          <xm:sqref>K13</xm:sqref>
        </x14:dataValidation>
        <x14:dataValidation type="list" allowBlank="1" showInputMessage="1" showErrorMessage="1" xr:uid="{EC79FB86-5A25-4987-BBC2-B4199127B2D2}">
          <x14:formula1>
            <xm:f>'Listas Desplegables'!$I$5:$I$14</xm:f>
          </x14:formula1>
          <xm:sqref>L13</xm:sqref>
        </x14:dataValidation>
        <x14:dataValidation type="list" allowBlank="1" showInputMessage="1" showErrorMessage="1" xr:uid="{ABBF3D81-6DC7-4034-ADA7-5B2179D17CB6}">
          <x14:formula1>
            <xm:f>'Listas Desplegables'!$J$5:$J$11</xm:f>
          </x14:formula1>
          <xm:sqref>M13</xm:sqref>
        </x14:dataValidation>
        <x14:dataValidation type="list" allowBlank="1" showInputMessage="1" showErrorMessage="1" xr:uid="{73AA2484-705A-49D0-A7E1-A5455B72F861}">
          <x14:formula1>
            <xm:f>'Listas Desplegables'!$K$5:$K$12</xm:f>
          </x14:formula1>
          <xm:sqref>N13</xm:sqref>
        </x14:dataValidation>
        <x14:dataValidation type="list" allowBlank="1" showInputMessage="1" showErrorMessage="1" xr:uid="{72923754-4F90-4896-BC2F-0A3472E46722}">
          <x14:formula1>
            <xm:f>'Listas Desplegables'!$L$5:$L$11</xm:f>
          </x14:formula1>
          <xm:sqref>BL13:BL212</xm:sqref>
        </x14:dataValidation>
        <x14:dataValidation type="list" allowBlank="1" showInputMessage="1" showErrorMessage="1" xr:uid="{79AC254E-7B35-436D-8001-BE3C3B2D8F59}">
          <x14:formula1>
            <xm:f>'Listas Desplegables'!$O$5:$O$8</xm:f>
          </x14:formula1>
          <xm:sqref>BN13:BN212</xm:sqref>
        </x14:dataValidation>
        <x14:dataValidation type="list" allowBlank="1" showInputMessage="1" showErrorMessage="1" xr:uid="{415FE604-D515-4AA8-8C83-E894E5909A24}">
          <x14:formula1>
            <xm:f>'Listas Desplegables'!$Q$5:$Q$10</xm:f>
          </x14:formula1>
          <xm:sqref>BP13:BP212</xm:sqref>
        </x14:dataValidation>
        <x14:dataValidation type="list" allowBlank="1" showInputMessage="1" showErrorMessage="1" xr:uid="{7596555B-25F9-45C7-A262-50084236913D}">
          <x14:formula1>
            <xm:f>'Listas Desplegables'!$S$5:$S$9</xm:f>
          </x14:formula1>
          <xm:sqref>BR13:BR212</xm:sqref>
        </x14:dataValidation>
        <x14:dataValidation type="list" allowBlank="1" showInputMessage="1" showErrorMessage="1" xr:uid="{36DA0C21-CDB4-499C-B391-0AE6B3497205}">
          <x14:formula1>
            <xm:f>'Listas Desplegables'!$U$5:$U$12</xm:f>
          </x14:formula1>
          <xm:sqref>BW13:BW212</xm:sqref>
        </x14:dataValidation>
        <x14:dataValidation type="list" allowBlank="1" showInputMessage="1" showErrorMessage="1" xr:uid="{68B330A4-C82B-4FD7-9601-DE317BEB724B}">
          <x14:formula1>
            <xm:f>'Listas Desplegables'!$V$5:$V$6</xm:f>
          </x14:formula1>
          <xm:sqref>S13:Z212</xm:sqref>
        </x14:dataValidation>
        <x14:dataValidation type="list" allowBlank="1" showInputMessage="1" showErrorMessage="1" xr:uid="{2F4AF3BD-35B0-4337-86E2-B750F9B6C2DE}">
          <x14:formula1>
            <xm:f>'Listas Desplegables'!$W$5:$W$6</xm:f>
          </x14:formula1>
          <xm:sqref>AH13:AL212 AA13:AC212 AO13:AO212</xm:sqref>
        </x14:dataValidation>
        <x14:dataValidation type="list" allowBlank="1" showInputMessage="1" showErrorMessage="1" xr:uid="{32663962-4A20-4C33-8AB5-A65635A2D7E5}">
          <x14:formula1>
            <xm:f>'Listas Desplegables'!$X$5:$X$7</xm:f>
          </x14:formula1>
          <xm:sqref>AD13:AG212 AM13:AN212 BI13:BW212 AP13:AY212</xm:sqref>
        </x14:dataValidation>
        <x14:dataValidation type="list" allowBlank="1" showInputMessage="1" showErrorMessage="1" xr:uid="{CB2DE193-F953-440E-BB00-06A32392D7B4}">
          <x14:formula1>
            <xm:f>'Listas Desplegables'!$Y$5:$Y$6</xm:f>
          </x14:formula1>
          <xm:sqref>BX13:CF212 AZ13:BH212</xm:sqref>
        </x14:dataValidation>
        <x14:dataValidation type="list" allowBlank="1" showInputMessage="1" showErrorMessage="1" xr:uid="{28D2550C-39C0-4826-A00B-3DB533314989}">
          <x14:formula1>
            <xm:f>'Listas Desplegables'!$Z$5:$Z$8</xm:f>
          </x14:formula1>
          <xm:sqref>CG13:CG212</xm:sqref>
        </x14:dataValidation>
        <x14:dataValidation type="list" allowBlank="1" showInputMessage="1" showErrorMessage="1" xr:uid="{CDE6BF6E-3D57-474D-AF1A-A8B0C160DBB9}">
          <x14:formula1>
            <xm:f>'Listas Desplegables'!$AA$5:$AA$10</xm:f>
          </x14:formula1>
          <xm:sqref>CI13:CI212</xm:sqref>
        </x14:dataValidation>
        <x14:dataValidation type="list" allowBlank="1" showInputMessage="1" showErrorMessage="1" xr:uid="{683827E5-0195-44B0-AD1C-0D0BDA821F06}">
          <x14:formula1>
            <xm:f>'Listas Desplegables'!$AB$5:$AB$7</xm:f>
          </x14:formula1>
          <xm:sqref>CH13:CH212</xm:sqref>
        </x14:dataValidation>
        <x14:dataValidation type="list" allowBlank="1" showInputMessage="1" showErrorMessage="1" xr:uid="{61671F24-2038-4273-8D1B-32E365AE3FE8}">
          <x14:formula1>
            <xm:f>'Listas Desplegables'!$AC$5:$AC$7</xm:f>
          </x14:formula1>
          <xm:sqref>CJ13:CJ212</xm:sqref>
        </x14:dataValidation>
        <x14:dataValidation type="list" allowBlank="1" showInputMessage="1" showErrorMessage="1" xr:uid="{88D0A804-BDAB-45F1-981E-752AB10B2A6B}">
          <x14:formula1>
            <xm:f>'Listas Desplegables'!$AF$5:$AF$6</xm:f>
          </x14:formula1>
          <xm:sqref>CL13:CL212</xm:sqref>
        </x14:dataValidation>
        <x14:dataValidation type="list" allowBlank="1" showInputMessage="1" showErrorMessage="1" xr:uid="{8B7C8FDA-BF01-4A46-8773-56CF783B5B1B}">
          <x14:formula1>
            <xm:f>'Listas Desplegables'!$AD$5:$AD$10</xm:f>
          </x14:formula1>
          <xm:sqref>CK13:CK212</xm:sqref>
        </x14:dataValidation>
        <x14:dataValidation type="list" allowBlank="1" showInputMessage="1" showErrorMessage="1" xr:uid="{D85CC281-8993-4E42-8B9B-D6DD9BDB1A39}">
          <x14:formula1>
            <xm:f>'Listas Desplegables'!$AE$5:$AE$10</xm:f>
          </x14:formula1>
          <xm:sqref>CM13:CM212</xm:sqref>
        </x14:dataValidation>
        <x14:dataValidation type="list" allowBlank="1" showInputMessage="1" showErrorMessage="1" xr:uid="{1831A861-4865-4A40-BD63-5C7083DCCE77}">
          <x14:formula1>
            <xm:f>'Listas Desplegables'!$AG$5:$AG$12</xm:f>
          </x14:formula1>
          <xm:sqref>CN13:CN212</xm:sqref>
        </x14:dataValidation>
        <x14:dataValidation type="list" allowBlank="1" showInputMessage="1" showErrorMessage="1" xr:uid="{DBD06733-1F55-47F5-8A4E-E146898F367A}">
          <x14:formula1>
            <xm:f>'Listas Desplegables'!$AH$5:$AH$10</xm:f>
          </x14:formula1>
          <xm:sqref>CO13:CO212</xm:sqref>
        </x14:dataValidation>
        <x14:dataValidation type="list" allowBlank="1" showInputMessage="1" showErrorMessage="1" xr:uid="{6CEB5749-D1AF-4073-8331-6CD53AEF5A11}">
          <x14:formula1>
            <xm:f>'Listas Desplegables'!$AI$5:$AI$9</xm:f>
          </x14:formula1>
          <xm:sqref>CP13:CP212</xm:sqref>
        </x14:dataValidation>
        <x14:dataValidation type="list" allowBlank="1" showInputMessage="1" showErrorMessage="1" xr:uid="{1BF39585-379F-416B-8D88-815947CF58FE}">
          <x14:formula1>
            <xm:f>'Listas Desplegables'!$X$5:$X$6</xm:f>
          </x14:formula1>
          <xm:sqref>CW13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4A830-FF83-49BD-B322-2894F591BB32}">
  <dimension ref="B2:AI22"/>
  <sheetViews>
    <sheetView workbookViewId="0">
      <selection activeCell="F20" sqref="F19:F20"/>
    </sheetView>
  </sheetViews>
  <sheetFormatPr baseColWidth="10" defaultRowHeight="15" x14ac:dyDescent="0.25"/>
  <cols>
    <col min="2" max="2" width="15.28515625" customWidth="1"/>
    <col min="3" max="3" width="28.7109375" customWidth="1"/>
    <col min="4" max="4" width="30.5703125" customWidth="1"/>
    <col min="5" max="5" width="32.28515625" customWidth="1"/>
    <col min="6" max="6" width="23.85546875" customWidth="1"/>
    <col min="7" max="7" width="21.85546875" customWidth="1"/>
    <col min="8" max="10" width="20.28515625" bestFit="1" customWidth="1"/>
    <col min="11" max="11" width="24.7109375" bestFit="1" customWidth="1"/>
    <col min="12" max="12" width="17.28515625" customWidth="1"/>
    <col min="13" max="13" width="7.28515625" customWidth="1"/>
    <col min="14" max="14" width="10" customWidth="1"/>
    <col min="15" max="15" width="22.28515625" customWidth="1"/>
    <col min="16" max="16" width="8.7109375" customWidth="1"/>
    <col min="17" max="17" width="22" customWidth="1"/>
    <col min="19" max="19" width="21.28515625" customWidth="1"/>
    <col min="21" max="21" width="35.140625" customWidth="1"/>
    <col min="22" max="22" width="44.140625" customWidth="1"/>
    <col min="23" max="23" width="30.140625" customWidth="1"/>
    <col min="24" max="24" width="21.7109375" customWidth="1"/>
    <col min="25" max="25" width="25.28515625" customWidth="1"/>
    <col min="26" max="26" width="48" customWidth="1"/>
    <col min="27" max="27" width="54" customWidth="1"/>
    <col min="28" max="28" width="56.7109375" customWidth="1"/>
    <col min="29" max="29" width="58.28515625" customWidth="1"/>
    <col min="30" max="30" width="53.85546875" customWidth="1"/>
    <col min="31" max="31" width="55.28515625" customWidth="1"/>
    <col min="32" max="32" width="57.5703125" customWidth="1"/>
    <col min="33" max="33" width="55" customWidth="1"/>
    <col min="34" max="34" width="63.28515625" customWidth="1"/>
    <col min="35" max="35" width="57.5703125" customWidth="1"/>
  </cols>
  <sheetData>
    <row r="2" spans="2:35" x14ac:dyDescent="0.25">
      <c r="C2" s="286" t="s">
        <v>125</v>
      </c>
      <c r="D2" s="286"/>
      <c r="E2" s="286"/>
      <c r="F2" s="286"/>
      <c r="G2" s="286"/>
      <c r="H2" s="286"/>
      <c r="I2" s="286"/>
      <c r="J2" s="286"/>
      <c r="K2" s="286"/>
    </row>
    <row r="3" spans="2:35" x14ac:dyDescent="0.25">
      <c r="B3" s="37" t="s">
        <v>151</v>
      </c>
      <c r="L3" s="288" t="s">
        <v>151</v>
      </c>
      <c r="M3" s="288"/>
      <c r="N3" s="37"/>
      <c r="O3" s="288" t="s">
        <v>151</v>
      </c>
      <c r="P3" s="288"/>
      <c r="Q3" s="288" t="s">
        <v>151</v>
      </c>
      <c r="R3" s="288"/>
      <c r="S3" s="288" t="s">
        <v>151</v>
      </c>
      <c r="T3" s="288"/>
      <c r="U3" s="37" t="s">
        <v>151</v>
      </c>
      <c r="V3" s="37" t="s">
        <v>151</v>
      </c>
    </row>
    <row r="4" spans="2:35" x14ac:dyDescent="0.25">
      <c r="B4" s="32" t="s">
        <v>14</v>
      </c>
      <c r="C4" s="41" t="s">
        <v>6</v>
      </c>
      <c r="D4" s="32" t="s">
        <v>132</v>
      </c>
      <c r="E4" s="32" t="s">
        <v>7</v>
      </c>
      <c r="F4" s="32" t="s">
        <v>135</v>
      </c>
      <c r="G4" s="32" t="s">
        <v>136</v>
      </c>
      <c r="H4" s="32" t="s">
        <v>137</v>
      </c>
      <c r="I4" s="32" t="s">
        <v>138</v>
      </c>
      <c r="J4" s="32" t="s">
        <v>139</v>
      </c>
      <c r="K4" s="32" t="s">
        <v>140</v>
      </c>
      <c r="L4" s="289" t="s">
        <v>0</v>
      </c>
      <c r="M4" s="289"/>
      <c r="N4" s="38"/>
      <c r="O4" s="287" t="s">
        <v>1</v>
      </c>
      <c r="P4" s="287"/>
      <c r="Q4" s="287" t="s">
        <v>2</v>
      </c>
      <c r="R4" s="287"/>
      <c r="S4" s="287" t="s">
        <v>160</v>
      </c>
      <c r="T4" s="287"/>
      <c r="U4" s="32" t="s">
        <v>21</v>
      </c>
      <c r="V4" s="32" t="s">
        <v>23</v>
      </c>
      <c r="W4" s="32" t="s">
        <v>25</v>
      </c>
      <c r="X4" s="32" t="s">
        <v>210</v>
      </c>
      <c r="Y4" s="32" t="s">
        <v>26</v>
      </c>
      <c r="Z4" s="32" t="s">
        <v>215</v>
      </c>
      <c r="AA4" s="32" t="s">
        <v>216</v>
      </c>
      <c r="AB4" s="32" t="s">
        <v>217</v>
      </c>
      <c r="AC4" s="32" t="s">
        <v>218</v>
      </c>
      <c r="AD4" s="32" t="s">
        <v>219</v>
      </c>
      <c r="AE4" s="32" t="s">
        <v>220</v>
      </c>
      <c r="AF4" s="32" t="s">
        <v>221</v>
      </c>
      <c r="AG4" s="32" t="s">
        <v>222</v>
      </c>
      <c r="AH4" s="32" t="s">
        <v>223</v>
      </c>
      <c r="AI4" s="32" t="s">
        <v>224</v>
      </c>
    </row>
    <row r="5" spans="2:35" ht="51" x14ac:dyDescent="0.25">
      <c r="B5" t="s">
        <v>122</v>
      </c>
      <c r="C5" s="42" t="s">
        <v>126</v>
      </c>
      <c r="F5" t="s">
        <v>146</v>
      </c>
      <c r="G5" t="s">
        <v>146</v>
      </c>
      <c r="H5" t="s">
        <v>146</v>
      </c>
      <c r="I5" t="s">
        <v>147</v>
      </c>
      <c r="J5" t="s">
        <v>147</v>
      </c>
      <c r="K5" s="45" t="s">
        <v>148</v>
      </c>
      <c r="L5" s="43" t="s">
        <v>42</v>
      </c>
      <c r="M5" s="9">
        <v>15</v>
      </c>
      <c r="N5" s="9" t="s">
        <v>41</v>
      </c>
      <c r="O5" s="34" t="s">
        <v>153</v>
      </c>
      <c r="P5" s="33">
        <v>15</v>
      </c>
      <c r="Q5" s="34" t="s">
        <v>82</v>
      </c>
      <c r="R5" s="33">
        <v>5</v>
      </c>
      <c r="S5" s="33" t="s">
        <v>161</v>
      </c>
      <c r="T5" s="33">
        <v>1</v>
      </c>
      <c r="U5" s="34" t="s">
        <v>173</v>
      </c>
      <c r="V5" s="39" t="s">
        <v>174</v>
      </c>
      <c r="W5" s="40" t="s">
        <v>176</v>
      </c>
      <c r="X5" s="39" t="s">
        <v>174</v>
      </c>
      <c r="Y5" s="40" t="s">
        <v>212</v>
      </c>
      <c r="Z5" s="47" t="s">
        <v>225</v>
      </c>
      <c r="AA5" s="46" t="s">
        <v>228</v>
      </c>
      <c r="AB5" s="46" t="s">
        <v>233</v>
      </c>
      <c r="AC5" s="47" t="s">
        <v>235</v>
      </c>
      <c r="AD5" s="46" t="s">
        <v>239</v>
      </c>
      <c r="AE5" s="46" t="s">
        <v>243</v>
      </c>
      <c r="AF5" s="47" t="s">
        <v>237</v>
      </c>
      <c r="AG5" s="46" t="s">
        <v>248</v>
      </c>
      <c r="AH5" s="46" t="s">
        <v>255</v>
      </c>
      <c r="AI5" s="46" t="s">
        <v>260</v>
      </c>
    </row>
    <row r="6" spans="2:35" ht="51" x14ac:dyDescent="0.25">
      <c r="B6" t="s">
        <v>123</v>
      </c>
      <c r="C6" s="42" t="s">
        <v>127</v>
      </c>
      <c r="K6" s="45"/>
      <c r="L6" s="44" t="s">
        <v>149</v>
      </c>
      <c r="M6" s="14">
        <v>10</v>
      </c>
      <c r="N6" s="14" t="s">
        <v>45</v>
      </c>
      <c r="O6" s="35" t="s">
        <v>155</v>
      </c>
      <c r="P6" s="33">
        <v>8</v>
      </c>
      <c r="Q6" s="34" t="s">
        <v>156</v>
      </c>
      <c r="R6" s="33">
        <v>4</v>
      </c>
      <c r="S6" s="33" t="s">
        <v>162</v>
      </c>
      <c r="T6" s="33">
        <v>2</v>
      </c>
      <c r="U6" s="34" t="s">
        <v>172</v>
      </c>
      <c r="V6" s="39" t="s">
        <v>175</v>
      </c>
      <c r="W6" s="40" t="s">
        <v>177</v>
      </c>
      <c r="X6" s="39" t="s">
        <v>175</v>
      </c>
      <c r="Y6" s="40" t="s">
        <v>213</v>
      </c>
      <c r="Z6" s="47" t="s">
        <v>226</v>
      </c>
      <c r="AA6" s="46" t="s">
        <v>229</v>
      </c>
      <c r="AB6" s="46" t="s">
        <v>234</v>
      </c>
      <c r="AC6" s="47" t="s">
        <v>236</v>
      </c>
      <c r="AD6" s="46" t="s">
        <v>238</v>
      </c>
      <c r="AE6" s="46" t="s">
        <v>244</v>
      </c>
      <c r="AF6" s="47" t="s">
        <v>211</v>
      </c>
      <c r="AG6" s="46" t="s">
        <v>249</v>
      </c>
      <c r="AH6" s="46" t="s">
        <v>256</v>
      </c>
      <c r="AI6" s="46" t="s">
        <v>261</v>
      </c>
    </row>
    <row r="7" spans="2:35" ht="60.75" x14ac:dyDescent="0.25">
      <c r="C7" s="42" t="s">
        <v>128</v>
      </c>
      <c r="K7" s="45"/>
      <c r="L7" s="44" t="s">
        <v>46</v>
      </c>
      <c r="M7" s="14">
        <v>6</v>
      </c>
      <c r="N7" s="14" t="s">
        <v>45</v>
      </c>
      <c r="O7" s="36" t="s">
        <v>154</v>
      </c>
      <c r="P7" s="33">
        <v>2</v>
      </c>
      <c r="Q7" s="34" t="s">
        <v>157</v>
      </c>
      <c r="R7" s="33">
        <v>2.5</v>
      </c>
      <c r="S7" s="33" t="s">
        <v>163</v>
      </c>
      <c r="T7" s="33">
        <v>4</v>
      </c>
      <c r="U7" s="34" t="s">
        <v>171</v>
      </c>
      <c r="X7" s="33" t="s">
        <v>211</v>
      </c>
      <c r="Z7" s="47" t="s">
        <v>227</v>
      </c>
      <c r="AA7" s="46" t="s">
        <v>230</v>
      </c>
      <c r="AB7" s="46" t="s">
        <v>211</v>
      </c>
      <c r="AC7" s="47" t="s">
        <v>211</v>
      </c>
      <c r="AD7" s="46" t="s">
        <v>240</v>
      </c>
      <c r="AE7" s="46" t="s">
        <v>245</v>
      </c>
      <c r="AG7" s="46" t="s">
        <v>250</v>
      </c>
      <c r="AH7" s="46" t="s">
        <v>257</v>
      </c>
      <c r="AI7" s="46" t="s">
        <v>262</v>
      </c>
    </row>
    <row r="8" spans="2:35" ht="38.25" x14ac:dyDescent="0.25">
      <c r="C8" s="42" t="s">
        <v>129</v>
      </c>
      <c r="K8" s="45"/>
      <c r="L8" s="44" t="s">
        <v>51</v>
      </c>
      <c r="M8" s="14">
        <v>4</v>
      </c>
      <c r="N8" s="14" t="s">
        <v>54</v>
      </c>
      <c r="O8" s="36" t="s">
        <v>152</v>
      </c>
      <c r="P8" s="33">
        <v>3.3000000000000002E-2</v>
      </c>
      <c r="Q8" s="34" t="s">
        <v>158</v>
      </c>
      <c r="R8" s="33">
        <v>1.5</v>
      </c>
      <c r="S8" s="33" t="s">
        <v>164</v>
      </c>
      <c r="T8" s="33">
        <v>8</v>
      </c>
      <c r="U8" s="34" t="s">
        <v>166</v>
      </c>
      <c r="Z8" s="47" t="s">
        <v>211</v>
      </c>
      <c r="AA8" s="46" t="s">
        <v>231</v>
      </c>
      <c r="AD8" s="46" t="s">
        <v>241</v>
      </c>
      <c r="AE8" s="46" t="s">
        <v>246</v>
      </c>
      <c r="AG8" s="46" t="s">
        <v>251</v>
      </c>
      <c r="AH8" s="46" t="s">
        <v>258</v>
      </c>
      <c r="AI8" s="48" t="s">
        <v>263</v>
      </c>
    </row>
    <row r="9" spans="2:35" ht="63.75" x14ac:dyDescent="0.25">
      <c r="C9" s="42" t="s">
        <v>130</v>
      </c>
      <c r="K9" s="45"/>
      <c r="L9" s="44" t="s">
        <v>55</v>
      </c>
      <c r="M9" s="14">
        <v>2</v>
      </c>
      <c r="N9" s="14" t="s">
        <v>54</v>
      </c>
      <c r="Q9" s="34" t="s">
        <v>159</v>
      </c>
      <c r="R9" s="33">
        <v>1</v>
      </c>
      <c r="S9" s="33" t="s">
        <v>165</v>
      </c>
      <c r="T9" s="33">
        <v>12</v>
      </c>
      <c r="U9" s="34" t="s">
        <v>167</v>
      </c>
      <c r="AA9" s="46" t="s">
        <v>232</v>
      </c>
      <c r="AD9" s="46" t="s">
        <v>242</v>
      </c>
      <c r="AE9" s="48" t="s">
        <v>247</v>
      </c>
      <c r="AG9" s="46" t="s">
        <v>252</v>
      </c>
      <c r="AH9" s="46" t="s">
        <v>259</v>
      </c>
      <c r="AI9" s="46" t="s">
        <v>211</v>
      </c>
    </row>
    <row r="10" spans="2:35" ht="51" x14ac:dyDescent="0.25">
      <c r="C10" s="42" t="s">
        <v>131</v>
      </c>
      <c r="K10" s="45"/>
      <c r="L10" s="44" t="s">
        <v>58</v>
      </c>
      <c r="M10" s="14">
        <v>0.5</v>
      </c>
      <c r="N10" s="14" t="s">
        <v>61</v>
      </c>
      <c r="Q10" s="34" t="s">
        <v>77</v>
      </c>
      <c r="R10" s="33">
        <v>0.5</v>
      </c>
      <c r="U10" s="34" t="s">
        <v>168</v>
      </c>
      <c r="AA10" s="46" t="s">
        <v>211</v>
      </c>
      <c r="AD10" s="46" t="s">
        <v>211</v>
      </c>
      <c r="AE10" s="46" t="s">
        <v>211</v>
      </c>
      <c r="AG10" s="46" t="s">
        <v>253</v>
      </c>
      <c r="AH10" s="46" t="s">
        <v>211</v>
      </c>
    </row>
    <row r="11" spans="2:35" ht="25.5" x14ac:dyDescent="0.25">
      <c r="C11" s="42"/>
      <c r="K11" s="45"/>
      <c r="L11" s="44" t="s">
        <v>62</v>
      </c>
      <c r="M11" s="14">
        <v>0.1</v>
      </c>
      <c r="N11" s="14" t="s">
        <v>61</v>
      </c>
      <c r="U11" s="34" t="s">
        <v>169</v>
      </c>
      <c r="AG11" s="46" t="s">
        <v>254</v>
      </c>
    </row>
    <row r="12" spans="2:35" x14ac:dyDescent="0.25">
      <c r="C12" s="42"/>
      <c r="K12" s="45"/>
      <c r="U12" s="34" t="s">
        <v>170</v>
      </c>
      <c r="AG12" s="46" t="s">
        <v>211</v>
      </c>
    </row>
    <row r="13" spans="2:35" x14ac:dyDescent="0.25">
      <c r="C13" s="42"/>
      <c r="K13" s="45"/>
    </row>
    <row r="14" spans="2:35" x14ac:dyDescent="0.25">
      <c r="C14" s="42"/>
      <c r="K14" s="45"/>
    </row>
    <row r="15" spans="2:35" x14ac:dyDescent="0.25">
      <c r="C15" s="42"/>
      <c r="K15" s="45"/>
    </row>
    <row r="16" spans="2:35" x14ac:dyDescent="0.25">
      <c r="C16" s="42"/>
      <c r="K16" s="45"/>
    </row>
    <row r="17" spans="3:11" x14ac:dyDescent="0.25">
      <c r="C17" s="42"/>
      <c r="K17" s="45"/>
    </row>
    <row r="18" spans="3:11" x14ac:dyDescent="0.25">
      <c r="C18" s="42"/>
      <c r="K18" s="45"/>
    </row>
    <row r="19" spans="3:11" x14ac:dyDescent="0.25">
      <c r="C19" s="42"/>
      <c r="K19" s="45"/>
    </row>
    <row r="20" spans="3:11" x14ac:dyDescent="0.25">
      <c r="C20" s="42"/>
      <c r="K20" s="45"/>
    </row>
    <row r="21" spans="3:11" x14ac:dyDescent="0.25">
      <c r="C21" s="42"/>
      <c r="K21" s="45"/>
    </row>
    <row r="22" spans="3:11" x14ac:dyDescent="0.25">
      <c r="C22" s="42"/>
      <c r="K22" s="45"/>
    </row>
  </sheetData>
  <autoFilter ref="B4:AI12" xr:uid="{3104A830-FF83-49BD-B322-2894F591BB32}">
    <filterColumn colId="10" showButton="0"/>
    <filterColumn colId="13" showButton="0"/>
    <filterColumn colId="15" showButton="0"/>
    <filterColumn colId="17" showButton="0"/>
  </autoFilter>
  <mergeCells count="9">
    <mergeCell ref="C2:K2"/>
    <mergeCell ref="S4:T4"/>
    <mergeCell ref="S3:T3"/>
    <mergeCell ref="L4:M4"/>
    <mergeCell ref="L3:M3"/>
    <mergeCell ref="O4:P4"/>
    <mergeCell ref="O3:P3"/>
    <mergeCell ref="Q3:R3"/>
    <mergeCell ref="Q4:R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D8C34-9E4B-47D1-BD60-D2D3F0A6F053}">
  <sheetPr>
    <tabColor rgb="FF002060"/>
    <pageSetUpPr fitToPage="1"/>
  </sheetPr>
  <dimension ref="A1:K67"/>
  <sheetViews>
    <sheetView topLeftCell="A3" workbookViewId="0">
      <selection activeCell="C13" sqref="C13:D13"/>
    </sheetView>
  </sheetViews>
  <sheetFormatPr baseColWidth="10" defaultColWidth="0" defaultRowHeight="12.75" zeroHeight="1" x14ac:dyDescent="0.2"/>
  <cols>
    <col min="1" max="1" width="4.7109375" style="1" customWidth="1"/>
    <col min="2" max="2" width="23.28515625" style="1" customWidth="1"/>
    <col min="3" max="3" width="9.28515625" style="1" customWidth="1"/>
    <col min="4" max="4" width="14.7109375" style="1" customWidth="1"/>
    <col min="5" max="5" width="80.28515625" style="1" customWidth="1"/>
    <col min="6" max="6" width="58.7109375" style="1" customWidth="1"/>
    <col min="7" max="7" width="5.28515625" style="1" customWidth="1"/>
    <col min="8" max="8" width="36.7109375" style="1" hidden="1" customWidth="1"/>
    <col min="9" max="16384" width="9.28515625" style="1" hidden="1"/>
  </cols>
  <sheetData>
    <row r="1" spans="1:8" s="2" customFormat="1" x14ac:dyDescent="0.2">
      <c r="A1" s="1"/>
      <c r="B1" s="1"/>
      <c r="C1" s="1"/>
      <c r="D1" s="1"/>
      <c r="E1" s="1"/>
      <c r="F1" s="1"/>
      <c r="G1" s="1"/>
    </row>
    <row r="2" spans="1:8" s="2" customFormat="1" ht="25.5" x14ac:dyDescent="0.45">
      <c r="A2" s="1"/>
      <c r="B2" s="3" t="s">
        <v>0</v>
      </c>
      <c r="C2" s="4"/>
      <c r="D2" s="4"/>
      <c r="E2" s="4"/>
      <c r="F2" s="5" t="s">
        <v>40</v>
      </c>
      <c r="G2" s="1"/>
      <c r="H2" s="6"/>
    </row>
    <row r="3" spans="1:8" s="2" customFormat="1" ht="43.5" customHeight="1" x14ac:dyDescent="0.2">
      <c r="A3" s="1"/>
      <c r="B3" s="7" t="s">
        <v>41</v>
      </c>
      <c r="C3" s="8">
        <v>15</v>
      </c>
      <c r="D3" s="9" t="s">
        <v>42</v>
      </c>
      <c r="E3" s="10" t="s">
        <v>43</v>
      </c>
      <c r="F3" s="11" t="s">
        <v>44</v>
      </c>
      <c r="G3" s="1"/>
    </row>
    <row r="4" spans="1:8" s="2" customFormat="1" ht="45" customHeight="1" x14ac:dyDescent="0.2">
      <c r="A4" s="1"/>
      <c r="B4" s="310" t="s">
        <v>45</v>
      </c>
      <c r="C4" s="8">
        <v>10</v>
      </c>
      <c r="D4" s="311" t="s">
        <v>46</v>
      </c>
      <c r="E4" s="12" t="s">
        <v>47</v>
      </c>
      <c r="F4" s="13" t="s">
        <v>48</v>
      </c>
      <c r="G4" s="1"/>
    </row>
    <row r="5" spans="1:8" s="2" customFormat="1" ht="39.75" customHeight="1" x14ac:dyDescent="0.2">
      <c r="A5" s="1"/>
      <c r="B5" s="310"/>
      <c r="C5" s="8">
        <v>6</v>
      </c>
      <c r="D5" s="312"/>
      <c r="E5" s="12" t="s">
        <v>49</v>
      </c>
      <c r="F5" s="11" t="s">
        <v>50</v>
      </c>
      <c r="G5" s="1"/>
    </row>
    <row r="6" spans="1:8" s="2" customFormat="1" ht="56.25" customHeight="1" x14ac:dyDescent="0.2">
      <c r="A6" s="1"/>
      <c r="B6" s="310"/>
      <c r="C6" s="8">
        <v>4</v>
      </c>
      <c r="D6" s="14" t="s">
        <v>51</v>
      </c>
      <c r="E6" s="12" t="s">
        <v>52</v>
      </c>
      <c r="F6" s="11" t="s">
        <v>53</v>
      </c>
      <c r="G6" s="1"/>
    </row>
    <row r="7" spans="1:8" s="2" customFormat="1" ht="39.75" customHeight="1" x14ac:dyDescent="0.2">
      <c r="A7" s="1"/>
      <c r="B7" s="313" t="s">
        <v>54</v>
      </c>
      <c r="C7" s="8">
        <v>2</v>
      </c>
      <c r="D7" s="14" t="s">
        <v>55</v>
      </c>
      <c r="E7" s="12" t="s">
        <v>56</v>
      </c>
      <c r="F7" s="11" t="s">
        <v>57</v>
      </c>
      <c r="G7" s="1"/>
    </row>
    <row r="8" spans="1:8" s="2" customFormat="1" ht="30" customHeight="1" x14ac:dyDescent="0.2">
      <c r="A8" s="1"/>
      <c r="B8" s="313"/>
      <c r="C8" s="8">
        <v>0.5</v>
      </c>
      <c r="D8" s="14" t="s">
        <v>58</v>
      </c>
      <c r="E8" s="12" t="s">
        <v>59</v>
      </c>
      <c r="F8" s="15" t="s">
        <v>60</v>
      </c>
      <c r="G8" s="1"/>
    </row>
    <row r="9" spans="1:8" s="2" customFormat="1" ht="30" x14ac:dyDescent="0.2">
      <c r="A9" s="1"/>
      <c r="B9" s="16" t="s">
        <v>61</v>
      </c>
      <c r="C9" s="8">
        <v>0.1</v>
      </c>
      <c r="D9" s="14" t="s">
        <v>62</v>
      </c>
      <c r="E9" s="12" t="s">
        <v>63</v>
      </c>
      <c r="F9" s="17"/>
      <c r="G9" s="1"/>
    </row>
    <row r="10" spans="1:8" s="2" customFormat="1" x14ac:dyDescent="0.2">
      <c r="A10" s="1"/>
      <c r="B10" s="1"/>
      <c r="C10" s="1"/>
      <c r="D10" s="1"/>
      <c r="E10" s="1"/>
      <c r="F10" s="1"/>
      <c r="G10" s="1"/>
    </row>
    <row r="11" spans="1:8" s="2" customFormat="1" ht="25.5" x14ac:dyDescent="0.45">
      <c r="A11" s="1"/>
      <c r="B11" s="3" t="s">
        <v>1</v>
      </c>
      <c r="C11" s="18"/>
      <c r="D11" s="18"/>
      <c r="E11" s="18"/>
      <c r="F11" s="5" t="s">
        <v>40</v>
      </c>
      <c r="G11" s="1"/>
    </row>
    <row r="12" spans="1:8" s="2" customFormat="1" ht="55.5" customHeight="1" x14ac:dyDescent="0.2">
      <c r="A12" s="1"/>
      <c r="B12" s="8">
        <v>15</v>
      </c>
      <c r="C12" s="308" t="s">
        <v>64</v>
      </c>
      <c r="D12" s="309"/>
      <c r="E12" s="19" t="s">
        <v>65</v>
      </c>
      <c r="F12" s="20" t="s">
        <v>66</v>
      </c>
      <c r="G12" s="1"/>
    </row>
    <row r="13" spans="1:8" s="2" customFormat="1" ht="55.5" customHeight="1" x14ac:dyDescent="0.2">
      <c r="A13" s="1"/>
      <c r="B13" s="8">
        <v>8</v>
      </c>
      <c r="C13" s="308" t="s">
        <v>67</v>
      </c>
      <c r="D13" s="309"/>
      <c r="E13" s="19" t="s">
        <v>68</v>
      </c>
      <c r="F13" s="20" t="s">
        <v>69</v>
      </c>
      <c r="G13" s="1"/>
    </row>
    <row r="14" spans="1:8" s="2" customFormat="1" ht="55.5" customHeight="1" x14ac:dyDescent="0.2">
      <c r="A14" s="1"/>
      <c r="B14" s="8">
        <v>2</v>
      </c>
      <c r="C14" s="308" t="s">
        <v>70</v>
      </c>
      <c r="D14" s="309"/>
      <c r="E14" s="19" t="s">
        <v>71</v>
      </c>
      <c r="F14" s="20" t="s">
        <v>72</v>
      </c>
      <c r="G14" s="1"/>
    </row>
    <row r="15" spans="1:8" s="2" customFormat="1" ht="55.5" customHeight="1" x14ac:dyDescent="0.2">
      <c r="A15" s="1"/>
      <c r="B15" s="8">
        <v>3.3000000000000002E-2</v>
      </c>
      <c r="C15" s="308" t="s">
        <v>73</v>
      </c>
      <c r="D15" s="309"/>
      <c r="E15" s="19" t="s">
        <v>74</v>
      </c>
      <c r="F15" s="20" t="s">
        <v>75</v>
      </c>
      <c r="G15" s="1"/>
    </row>
    <row r="16" spans="1:8" s="2" customFormat="1" x14ac:dyDescent="0.2">
      <c r="A16" s="1"/>
      <c r="B16" s="1"/>
      <c r="C16" s="1"/>
      <c r="D16" s="1"/>
      <c r="E16" s="1"/>
      <c r="F16" s="1"/>
      <c r="G16" s="1"/>
    </row>
    <row r="17" spans="1:11" s="2" customFormat="1" ht="22.5" x14ac:dyDescent="0.45">
      <c r="A17" s="1"/>
      <c r="B17" s="3" t="s">
        <v>76</v>
      </c>
      <c r="C17" s="18"/>
      <c r="D17" s="18"/>
      <c r="E17" s="18"/>
      <c r="F17" s="21"/>
      <c r="G17" s="1"/>
    </row>
    <row r="18" spans="1:11" s="2" customFormat="1" ht="15.75" x14ac:dyDescent="0.2">
      <c r="A18" s="1"/>
      <c r="B18" s="8">
        <v>0.5</v>
      </c>
      <c r="C18" s="305" t="s">
        <v>77</v>
      </c>
      <c r="D18" s="305"/>
      <c r="E18" s="305"/>
      <c r="F18" s="22"/>
      <c r="G18" s="1"/>
    </row>
    <row r="19" spans="1:11" s="2" customFormat="1" ht="15.75" x14ac:dyDescent="0.2">
      <c r="A19" s="1"/>
      <c r="B19" s="8">
        <v>1</v>
      </c>
      <c r="C19" s="305" t="s">
        <v>78</v>
      </c>
      <c r="D19" s="305"/>
      <c r="E19" s="305"/>
      <c r="F19" s="22"/>
      <c r="G19" s="1"/>
    </row>
    <row r="20" spans="1:11" s="2" customFormat="1" ht="15.75" x14ac:dyDescent="0.2">
      <c r="A20" s="1"/>
      <c r="B20" s="8">
        <v>1.5</v>
      </c>
      <c r="C20" s="305" t="s">
        <v>79</v>
      </c>
      <c r="D20" s="305"/>
      <c r="E20" s="305"/>
      <c r="F20" s="22"/>
      <c r="G20" s="1"/>
    </row>
    <row r="21" spans="1:11" s="2" customFormat="1" ht="15.75" x14ac:dyDescent="0.2">
      <c r="A21" s="1"/>
      <c r="B21" s="8">
        <v>2.5</v>
      </c>
      <c r="C21" s="305" t="s">
        <v>80</v>
      </c>
      <c r="D21" s="305"/>
      <c r="E21" s="305"/>
      <c r="F21" s="22"/>
      <c r="G21" s="1"/>
    </row>
    <row r="22" spans="1:11" s="2" customFormat="1" ht="15.75" x14ac:dyDescent="0.2">
      <c r="A22" s="1"/>
      <c r="B22" s="8">
        <v>4</v>
      </c>
      <c r="C22" s="305" t="s">
        <v>81</v>
      </c>
      <c r="D22" s="305"/>
      <c r="E22" s="305"/>
      <c r="F22" s="22"/>
      <c r="G22" s="1"/>
    </row>
    <row r="23" spans="1:11" s="2" customFormat="1" ht="15.75" x14ac:dyDescent="0.2">
      <c r="A23" s="1"/>
      <c r="B23" s="23">
        <v>5</v>
      </c>
      <c r="C23" s="305" t="s">
        <v>82</v>
      </c>
      <c r="D23" s="305"/>
      <c r="E23" s="305"/>
      <c r="F23" s="22"/>
      <c r="G23" s="1"/>
    </row>
    <row r="24" spans="1:11" s="2" customFormat="1" x14ac:dyDescent="0.2">
      <c r="A24" s="1"/>
      <c r="B24" s="1"/>
      <c r="C24" s="1"/>
      <c r="D24" s="1"/>
      <c r="E24" s="1"/>
      <c r="F24" s="1"/>
      <c r="G24" s="1"/>
    </row>
    <row r="25" spans="1:11" s="2" customFormat="1" x14ac:dyDescent="0.2">
      <c r="A25" s="1"/>
      <c r="B25" s="1"/>
      <c r="C25" s="1"/>
      <c r="D25" s="1"/>
      <c r="E25" s="1"/>
      <c r="F25" s="1"/>
      <c r="G25" s="1"/>
    </row>
    <row r="26" spans="1:11" s="2" customFormat="1" ht="20.25" customHeight="1" x14ac:dyDescent="0.2">
      <c r="A26" s="1"/>
      <c r="B26" s="24" t="s">
        <v>83</v>
      </c>
      <c r="C26" s="306" t="s">
        <v>84</v>
      </c>
      <c r="D26" s="307"/>
      <c r="E26" s="25" t="s">
        <v>85</v>
      </c>
      <c r="F26" s="26" t="s">
        <v>86</v>
      </c>
      <c r="G26" s="1"/>
      <c r="H26" s="27"/>
      <c r="I26" s="27"/>
      <c r="J26" s="27"/>
      <c r="K26" s="27"/>
    </row>
    <row r="27" spans="1:11" s="2" customFormat="1" ht="38.25" customHeight="1" x14ac:dyDescent="0.2">
      <c r="A27" s="1"/>
      <c r="B27" s="296" t="s">
        <v>87</v>
      </c>
      <c r="C27" s="297" t="s">
        <v>88</v>
      </c>
      <c r="D27" s="297"/>
      <c r="E27" s="298" t="s">
        <v>89</v>
      </c>
      <c r="F27" s="298" t="s">
        <v>90</v>
      </c>
      <c r="G27" s="1"/>
      <c r="H27" s="28"/>
      <c r="I27" s="28"/>
      <c r="J27" s="28"/>
      <c r="K27" s="28"/>
    </row>
    <row r="28" spans="1:11" s="2" customFormat="1" ht="43.5" customHeight="1" x14ac:dyDescent="0.2">
      <c r="A28" s="1"/>
      <c r="B28" s="296"/>
      <c r="C28" s="297"/>
      <c r="D28" s="297"/>
      <c r="E28" s="298"/>
      <c r="F28" s="298"/>
      <c r="G28" s="1"/>
      <c r="H28" s="28"/>
      <c r="I28" s="28"/>
      <c r="J28" s="28"/>
      <c r="K28" s="28"/>
    </row>
    <row r="29" spans="1:11" s="2" customFormat="1" ht="38.25" customHeight="1" x14ac:dyDescent="0.2">
      <c r="A29" s="1"/>
      <c r="B29" s="299" t="s">
        <v>91</v>
      </c>
      <c r="C29" s="300" t="s">
        <v>92</v>
      </c>
      <c r="D29" s="300"/>
      <c r="E29" s="301" t="s">
        <v>93</v>
      </c>
      <c r="F29" s="301" t="s">
        <v>94</v>
      </c>
      <c r="G29" s="1"/>
      <c r="H29" s="29"/>
      <c r="I29" s="29"/>
      <c r="J29" s="29"/>
      <c r="K29" s="29"/>
    </row>
    <row r="30" spans="1:11" s="2" customFormat="1" ht="42" customHeight="1" x14ac:dyDescent="0.2">
      <c r="A30" s="1"/>
      <c r="B30" s="299"/>
      <c r="C30" s="300"/>
      <c r="D30" s="300"/>
      <c r="E30" s="301"/>
      <c r="F30" s="301"/>
      <c r="G30" s="1"/>
      <c r="H30" s="29"/>
      <c r="I30" s="29"/>
      <c r="J30" s="29"/>
      <c r="K30" s="29"/>
    </row>
    <row r="31" spans="1:11" s="2" customFormat="1" ht="38.25" customHeight="1" x14ac:dyDescent="0.2">
      <c r="A31" s="1"/>
      <c r="B31" s="302" t="s">
        <v>95</v>
      </c>
      <c r="C31" s="303" t="s">
        <v>96</v>
      </c>
      <c r="D31" s="303"/>
      <c r="E31" s="304" t="s">
        <v>97</v>
      </c>
      <c r="F31" s="304" t="s">
        <v>98</v>
      </c>
      <c r="G31" s="1"/>
      <c r="H31" s="29"/>
      <c r="I31" s="29"/>
      <c r="J31" s="29"/>
      <c r="K31" s="29"/>
    </row>
    <row r="32" spans="1:11" s="2" customFormat="1" ht="45.75" customHeight="1" x14ac:dyDescent="0.2">
      <c r="A32" s="1"/>
      <c r="B32" s="302"/>
      <c r="C32" s="303"/>
      <c r="D32" s="303"/>
      <c r="E32" s="304"/>
      <c r="F32" s="304"/>
      <c r="G32" s="1"/>
      <c r="H32" s="29"/>
      <c r="I32" s="29"/>
      <c r="J32" s="29"/>
      <c r="K32" s="29"/>
    </row>
    <row r="33" spans="1:11" s="2" customFormat="1" ht="38.25" customHeight="1" x14ac:dyDescent="0.2">
      <c r="A33" s="1"/>
      <c r="B33" s="293" t="s">
        <v>99</v>
      </c>
      <c r="C33" s="294" t="s">
        <v>100</v>
      </c>
      <c r="D33" s="294"/>
      <c r="E33" s="295" t="s">
        <v>101</v>
      </c>
      <c r="F33" s="295" t="s">
        <v>102</v>
      </c>
      <c r="G33" s="1"/>
      <c r="H33" s="29"/>
      <c r="I33" s="29"/>
      <c r="J33" s="29"/>
      <c r="K33" s="29"/>
    </row>
    <row r="34" spans="1:11" s="2" customFormat="1" ht="38.25" customHeight="1" x14ac:dyDescent="0.2">
      <c r="A34" s="1"/>
      <c r="B34" s="293"/>
      <c r="C34" s="294"/>
      <c r="D34" s="294"/>
      <c r="E34" s="295"/>
      <c r="F34" s="295"/>
      <c r="G34" s="1"/>
    </row>
    <row r="35" spans="1:11" s="2" customFormat="1" x14ac:dyDescent="0.2">
      <c r="A35" s="1"/>
      <c r="B35" s="1"/>
      <c r="C35" s="1"/>
      <c r="D35" s="1"/>
      <c r="E35" s="1"/>
      <c r="F35" s="1"/>
      <c r="G35" s="1"/>
    </row>
    <row r="36" spans="1:11" ht="22.5" x14ac:dyDescent="0.45">
      <c r="B36" s="3" t="s">
        <v>103</v>
      </c>
      <c r="C36" s="18"/>
      <c r="D36" s="18"/>
      <c r="E36" s="18"/>
    </row>
    <row r="37" spans="1:11" ht="14.25" x14ac:dyDescent="0.2">
      <c r="B37" s="30">
        <v>1</v>
      </c>
      <c r="C37" s="290" t="s">
        <v>104</v>
      </c>
      <c r="D37" s="291"/>
      <c r="E37" s="292"/>
      <c r="F37" s="31"/>
      <c r="G37" s="31"/>
      <c r="H37" s="31"/>
    </row>
    <row r="38" spans="1:11" ht="14.25" x14ac:dyDescent="0.2">
      <c r="B38" s="30">
        <v>2</v>
      </c>
      <c r="C38" s="290" t="s">
        <v>105</v>
      </c>
      <c r="D38" s="291"/>
      <c r="E38" s="292"/>
      <c r="F38" s="31"/>
      <c r="G38" s="31"/>
      <c r="H38" s="31"/>
    </row>
    <row r="39" spans="1:11" ht="14.25" x14ac:dyDescent="0.2">
      <c r="B39" s="30">
        <v>4</v>
      </c>
      <c r="C39" s="290" t="s">
        <v>106</v>
      </c>
      <c r="D39" s="291"/>
      <c r="E39" s="292"/>
      <c r="F39" s="31"/>
      <c r="G39" s="31"/>
      <c r="H39" s="31"/>
    </row>
    <row r="40" spans="1:11" ht="14.25" x14ac:dyDescent="0.2">
      <c r="B40" s="30">
        <v>8</v>
      </c>
      <c r="C40" s="290" t="s">
        <v>107</v>
      </c>
      <c r="D40" s="291"/>
      <c r="E40" s="292"/>
      <c r="F40" s="31"/>
      <c r="G40" s="31"/>
      <c r="H40" s="31"/>
    </row>
    <row r="41" spans="1:11" ht="14.25" x14ac:dyDescent="0.2">
      <c r="B41" s="30">
        <v>12</v>
      </c>
      <c r="C41" s="290" t="s">
        <v>108</v>
      </c>
      <c r="D41" s="291"/>
      <c r="E41" s="292"/>
      <c r="F41" s="31"/>
      <c r="G41" s="31"/>
      <c r="H41" s="31"/>
    </row>
    <row r="42" spans="1:11" x14ac:dyDescent="0.2"/>
    <row r="67" x14ac:dyDescent="0.2"/>
  </sheetData>
  <mergeCells count="35">
    <mergeCell ref="C22:E22"/>
    <mergeCell ref="C23:E23"/>
    <mergeCell ref="C26:D26"/>
    <mergeCell ref="C14:D14"/>
    <mergeCell ref="B4:B6"/>
    <mergeCell ref="D4:D5"/>
    <mergeCell ref="B7:B8"/>
    <mergeCell ref="C12:D12"/>
    <mergeCell ref="C13:D13"/>
    <mergeCell ref="C15:D15"/>
    <mergeCell ref="C18:E18"/>
    <mergeCell ref="C19:E19"/>
    <mergeCell ref="C20:E20"/>
    <mergeCell ref="C21:E21"/>
    <mergeCell ref="B27:B28"/>
    <mergeCell ref="C27:D28"/>
    <mergeCell ref="E27:E28"/>
    <mergeCell ref="F33:F34"/>
    <mergeCell ref="C37:E37"/>
    <mergeCell ref="F27:F28"/>
    <mergeCell ref="B29:B30"/>
    <mergeCell ref="C29:D30"/>
    <mergeCell ref="E29:E30"/>
    <mergeCell ref="F29:F30"/>
    <mergeCell ref="B31:B32"/>
    <mergeCell ref="C31:D32"/>
    <mergeCell ref="E31:E32"/>
    <mergeCell ref="F31:F32"/>
    <mergeCell ref="C39:E39"/>
    <mergeCell ref="C40:E40"/>
    <mergeCell ref="C41:E41"/>
    <mergeCell ref="B33:B34"/>
    <mergeCell ref="C33:D34"/>
    <mergeCell ref="E33:E34"/>
    <mergeCell ref="C38:E38"/>
  </mergeCells>
  <pageMargins left="0.31" right="0.7" top="0.42" bottom="0.39" header="0.3" footer="0.3"/>
  <pageSetup scale="4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IO Puesto</vt:lpstr>
      <vt:lpstr>Listas Desplegables</vt:lpstr>
      <vt:lpstr>Cálculo Nivel de Riesgo</vt:lpstr>
      <vt:lpstr>'Cálculo Nivel de Riesgo'!Área_de_impresión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Gonzalez, Hazael</dc:creator>
  <cp:lastModifiedBy>Perez, Brayan Del Angel</cp:lastModifiedBy>
  <dcterms:created xsi:type="dcterms:W3CDTF">2025-10-17T16:26:56Z</dcterms:created>
  <dcterms:modified xsi:type="dcterms:W3CDTF">2026-06-19T16:53:08Z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f52e709-27cd-4bee-a620-278331e736b2_Enabled">
    <vt:lpwstr>true</vt:lpwstr>
  </property>
  <property fmtid="{D5CDD505-2E9C-101B-9397-08002B2CF9AE}" pid="3" name="MSIP_Label_3f52e709-27cd-4bee-a620-278331e736b2_SetDate">
    <vt:lpwstr>2025-10-17T18:51:51Z</vt:lpwstr>
  </property>
  <property fmtid="{D5CDD505-2E9C-101B-9397-08002B2CF9AE}" pid="4" name="MSIP_Label_3f52e709-27cd-4bee-a620-278331e736b2_Method">
    <vt:lpwstr>Privileged</vt:lpwstr>
  </property>
  <property fmtid="{D5CDD505-2E9C-101B-9397-08002B2CF9AE}" pid="5" name="MSIP_Label_3f52e709-27cd-4bee-a620-278331e736b2_Name">
    <vt:lpwstr>3f52e709-27cd-4bee-a620-278331e736b2</vt:lpwstr>
  </property>
  <property fmtid="{D5CDD505-2E9C-101B-9397-08002B2CF9AE}" pid="6" name="MSIP_Label_3f52e709-27cd-4bee-a620-278331e736b2_SiteId">
    <vt:lpwstr>fee2180b-69b6-4afe-9f14-ccd70bd4c737</vt:lpwstr>
  </property>
  <property fmtid="{D5CDD505-2E9C-101B-9397-08002B2CF9AE}" pid="7" name="MSIP_Label_3f52e709-27cd-4bee-a620-278331e736b2_ActionId">
    <vt:lpwstr>a36f9c96-e700-46d9-8344-0bc0112f5507</vt:lpwstr>
  </property>
  <property fmtid="{D5CDD505-2E9C-101B-9397-08002B2CF9AE}" pid="8" name="MSIP_Label_3f52e709-27cd-4bee-a620-278331e736b2_ContentBits">
    <vt:lpwstr>0</vt:lpwstr>
  </property>
  <property fmtid="{D5CDD505-2E9C-101B-9397-08002B2CF9AE}" pid="9" name="MSIP_Label_3f52e709-27cd-4bee-a620-278331e736b2_Tag">
    <vt:lpwstr>10, 0, 1, 1</vt:lpwstr>
  </property>
</Properties>
</file>