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700bc95eaab3619a/Desktop/POWERBI_PROJECT/ONYX CHALLENGE/Jan 2026/"/>
    </mc:Choice>
  </mc:AlternateContent>
  <xr:revisionPtr revIDLastSave="27" documentId="6_{56C4EEB4-7BF1-4E2D-B456-7A7220839832}" xr6:coauthVersionLast="47" xr6:coauthVersionMax="47" xr10:uidLastSave="{37A48D90-C0F7-45F4-AC8D-FB5FF8870791}"/>
  <bookViews>
    <workbookView xWindow="-108" yWindow="-108" windowWidth="23256" windowHeight="12456" firstSheet="1" activeTab="7" xr2:uid="{DC3B3AA0-CC45-4885-A4DA-9A4F60BBC21E}"/>
  </bookViews>
  <sheets>
    <sheet name="Executive Performance Overview" sheetId="1" r:id="rId1"/>
    <sheet name="Analysis1" sheetId="2" r:id="rId2"/>
    <sheet name="Geographic" sheetId="4" r:id="rId3"/>
    <sheet name="Analysis2" sheetId="3" r:id="rId4"/>
    <sheet name="Store" sheetId="9" r:id="rId5"/>
    <sheet name="Store Analysis" sheetId="7" r:id="rId6"/>
    <sheet name="Product" sheetId="10" r:id="rId7"/>
    <sheet name="Sheet1" sheetId="11" r:id="rId8"/>
    <sheet name="Product Analysis" sheetId="5" r:id="rId9"/>
  </sheets>
  <definedNames>
    <definedName name="Slicer_Country">#N/A</definedName>
    <definedName name="Slicer_StoreSizeBand">#N/A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s>
  <extLst>
    <ext xmlns:x14="http://schemas.microsoft.com/office/spreadsheetml/2009/9/main" uri="{876F7934-8845-4945-9796-88D515C7AA90}">
      <x14:pivotCaches>
        <pivotCache cacheId="23" r:id="rId33"/>
      </x14:pivotCaches>
    </ext>
    <ext xmlns:x14="http://schemas.microsoft.com/office/spreadsheetml/2009/9/main" uri="{BBE1A952-AA13-448e-AADC-164F8A28A991}">
      <x14:slicerCaches>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e3d9cd34-5636-43b7-8b21-aef2ce458d0e" name="DimDate" connection="Query - DimDate"/>
          <x15:modelTable id="DimPharmacy_7ddf3371-89d6-4352-809d-d262971d3a42" name="DimPharmacy" connection="Query - DimPharmacy"/>
          <x15:modelTable id="DimProduct_ad090b16-60cd-4a50-a9b7-002bbaf71425" name="DimProduct" connection="Query - DimProduct"/>
          <x15:modelTable id="FactSales_0b254a66-4ee3-4c62-8c29-251e16c79eb0" name="FactSales" connection="Query - FactSales"/>
          <x15:modelTable id="Calculations_1f2cadc2-5083-44a6-b643-b25ebeb6baf3" name="Calculations" connection="Query - Calculations"/>
        </x15:modelTables>
        <x15:modelRelationships>
          <x15:modelRelationship fromTable="FactSales" fromColumn="ProductID" toTable="DimProduct" toColumn="ProductID"/>
          <x15:modelRelationship fromTable="FactSales" fromColumn="PharmacyID" toTable="DimPharmacy" toColumn="PharmacyID"/>
          <x15:modelRelationship fromTable="FactSales" fromColumn="DateKey" toTable="DimDate" toColumn="Date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2" i="5" l="1"/>
  <c r="AA11" i="5"/>
  <c r="AT4" i="5"/>
  <c r="AU4" i="5"/>
  <c r="AV4" i="5"/>
  <c r="AT5" i="5"/>
  <c r="AU5" i="5"/>
  <c r="AV5" i="5"/>
  <c r="AT6" i="5"/>
  <c r="AU6" i="5"/>
  <c r="AV6" i="5"/>
  <c r="AT7" i="5"/>
  <c r="AU7" i="5"/>
  <c r="AV7" i="5"/>
  <c r="AT8" i="5"/>
  <c r="AU8" i="5"/>
  <c r="AV8" i="5"/>
  <c r="AT9" i="5"/>
  <c r="AU9" i="5"/>
  <c r="AV9" i="5"/>
  <c r="AT10" i="5"/>
  <c r="AU10" i="5"/>
  <c r="AV10" i="5"/>
  <c r="AT11" i="5"/>
  <c r="AU11" i="5"/>
  <c r="AV11" i="5"/>
  <c r="AT12" i="5"/>
  <c r="AU12" i="5"/>
  <c r="AV12" i="5"/>
  <c r="AT13" i="5"/>
  <c r="AU13" i="5"/>
  <c r="AV13" i="5"/>
  <c r="AT14" i="5"/>
  <c r="AU14" i="5"/>
  <c r="AV14" i="5"/>
  <c r="AT15" i="5"/>
  <c r="AU15" i="5"/>
  <c r="AV15" i="5"/>
  <c r="AT16" i="5"/>
  <c r="AU16" i="5"/>
  <c r="AV16" i="5"/>
  <c r="AT17" i="5"/>
  <c r="AU17" i="5"/>
  <c r="AV17" i="5"/>
  <c r="AT18" i="5"/>
  <c r="AU18" i="5"/>
  <c r="AV18" i="5"/>
  <c r="AT19" i="5"/>
  <c r="AU19" i="5"/>
  <c r="AV19" i="5"/>
  <c r="AT20" i="5"/>
  <c r="AU20" i="5"/>
  <c r="AV20" i="5"/>
  <c r="AT21" i="5"/>
  <c r="AU21" i="5"/>
  <c r="AV21" i="5"/>
  <c r="AT22" i="5"/>
  <c r="AU22" i="5"/>
  <c r="AV22" i="5"/>
  <c r="AT23" i="5"/>
  <c r="AU23" i="5"/>
  <c r="AV23" i="5"/>
  <c r="AT24" i="5"/>
  <c r="AU24" i="5"/>
  <c r="AV24" i="5"/>
  <c r="AT25" i="5"/>
  <c r="AU25" i="5"/>
  <c r="AV25" i="5"/>
  <c r="AT26" i="5"/>
  <c r="AU26" i="5"/>
  <c r="AV26" i="5"/>
  <c r="AT27" i="5"/>
  <c r="AU27" i="5"/>
  <c r="AV27" i="5"/>
  <c r="AT28" i="5"/>
  <c r="AU28" i="5"/>
  <c r="AV28" i="5"/>
  <c r="AT29" i="5"/>
  <c r="AU29" i="5"/>
  <c r="AV29" i="5"/>
  <c r="AT30" i="5"/>
  <c r="AU30" i="5"/>
  <c r="AV30" i="5"/>
  <c r="AT31" i="5"/>
  <c r="AU31" i="5"/>
  <c r="AV31" i="5"/>
  <c r="AT32" i="5"/>
  <c r="AU32" i="5"/>
  <c r="AV32" i="5"/>
  <c r="AT33" i="5"/>
  <c r="AU33" i="5"/>
  <c r="AV33" i="5"/>
  <c r="AT34" i="5"/>
  <c r="AU34" i="5"/>
  <c r="AV34" i="5"/>
  <c r="AT35" i="5"/>
  <c r="AU35" i="5"/>
  <c r="AV35" i="5"/>
  <c r="AU3" i="5"/>
  <c r="AV3" i="5"/>
  <c r="AT3" i="5"/>
  <c r="AB8" i="5"/>
  <c r="AA8" i="5"/>
  <c r="Z8" i="5"/>
  <c r="AB7" i="5"/>
  <c r="AA7" i="5"/>
  <c r="Z7" i="5"/>
  <c r="AB6" i="5"/>
  <c r="AA6" i="5"/>
  <c r="Z6" i="5"/>
  <c r="AB5" i="5"/>
  <c r="AA5" i="5"/>
  <c r="AB4" i="5"/>
  <c r="AA4" i="5"/>
  <c r="AB3" i="5"/>
  <c r="AA3" i="5"/>
  <c r="Z3" i="5"/>
  <c r="N4" i="5"/>
  <c r="O4" i="5"/>
  <c r="P4" i="5"/>
  <c r="N5" i="5"/>
  <c r="O5" i="5"/>
  <c r="P5" i="5"/>
  <c r="N6" i="5"/>
  <c r="O6" i="5"/>
  <c r="P6" i="5"/>
  <c r="N7" i="5"/>
  <c r="O7" i="5"/>
  <c r="P7" i="5"/>
  <c r="N8" i="5"/>
  <c r="O8" i="5"/>
  <c r="P8" i="5"/>
  <c r="O3" i="5"/>
  <c r="P3" i="5"/>
  <c r="N3" i="5"/>
  <c r="AF6" i="7"/>
  <c r="AE6" i="7"/>
  <c r="AD6" i="7"/>
  <c r="AF5" i="7"/>
  <c r="AE5" i="7"/>
  <c r="AD5" i="7"/>
  <c r="AF4" i="7"/>
  <c r="AE4" i="7"/>
  <c r="AD4" i="7"/>
  <c r="AF3" i="7"/>
  <c r="AE3" i="7"/>
  <c r="AD3" i="7"/>
  <c r="S4" i="7"/>
  <c r="T4" i="7"/>
  <c r="U4" i="7"/>
  <c r="S5" i="7"/>
  <c r="T5" i="7"/>
  <c r="U5" i="7"/>
  <c r="S6" i="7"/>
  <c r="T6" i="7"/>
  <c r="U6" i="7"/>
  <c r="T3" i="7"/>
  <c r="U3" i="7"/>
  <c r="S3" i="7"/>
  <c r="Y5" i="3"/>
  <c r="Z5" i="3"/>
  <c r="Y6" i="3"/>
  <c r="Z6" i="3"/>
  <c r="Y7" i="3"/>
  <c r="Z7" i="3"/>
  <c r="Y8" i="3"/>
  <c r="Z8" i="3"/>
  <c r="Y9" i="3"/>
  <c r="Z9" i="3"/>
  <c r="Y10" i="3"/>
  <c r="Z10" i="3"/>
  <c r="Y11" i="3"/>
  <c r="Z11" i="3"/>
  <c r="Y12" i="3"/>
  <c r="Z12" i="3"/>
  <c r="Y13" i="3"/>
  <c r="Z13" i="3"/>
  <c r="Z4" i="3"/>
  <c r="Y4" i="3"/>
  <c r="AI5" i="3"/>
  <c r="AJ5" i="3"/>
  <c r="AI6" i="3"/>
  <c r="AJ6" i="3"/>
  <c r="AI7" i="3"/>
  <c r="AJ7" i="3"/>
  <c r="AI8" i="3"/>
  <c r="AJ8" i="3"/>
  <c r="AI9" i="3"/>
  <c r="AJ9" i="3"/>
  <c r="AI10" i="3"/>
  <c r="AJ10" i="3"/>
  <c r="AI11" i="3"/>
  <c r="AJ11" i="3"/>
  <c r="AI12" i="3"/>
  <c r="AJ12" i="3"/>
  <c r="AI13" i="3"/>
  <c r="AJ13" i="3"/>
  <c r="AJ4" i="3"/>
  <c r="AI4" i="3"/>
  <c r="AH4" i="3"/>
  <c r="AR14" i="3"/>
  <c r="AS14" i="3"/>
  <c r="AT14" i="3"/>
  <c r="AR15" i="3"/>
  <c r="AS15" i="3"/>
  <c r="AT15" i="3"/>
  <c r="AT13" i="3"/>
  <c r="AS13" i="3"/>
  <c r="AR13" i="3"/>
  <c r="AT12" i="3"/>
  <c r="AS12" i="3"/>
  <c r="AR12" i="3"/>
  <c r="AT11" i="3"/>
  <c r="AS11" i="3"/>
  <c r="AR11" i="3"/>
  <c r="AT10" i="3"/>
  <c r="AS10" i="3"/>
  <c r="AR10" i="3"/>
  <c r="AT9" i="3"/>
  <c r="AS9" i="3"/>
  <c r="AR9" i="3"/>
  <c r="AT8" i="3"/>
  <c r="AS8" i="3"/>
  <c r="AR8" i="3"/>
  <c r="AT7" i="3"/>
  <c r="AS7" i="3"/>
  <c r="AR7" i="3"/>
  <c r="AT6" i="3"/>
  <c r="AS6" i="3"/>
  <c r="AR6" i="3"/>
  <c r="AT5" i="3"/>
  <c r="AS5" i="3"/>
  <c r="AR5" i="3"/>
  <c r="AT4" i="3"/>
  <c r="AS4" i="3"/>
  <c r="AR4" i="3"/>
  <c r="AT3" i="3"/>
  <c r="AS3" i="3"/>
  <c r="AR3" i="3"/>
  <c r="AH13" i="3"/>
  <c r="AH12" i="3"/>
  <c r="AH11" i="3"/>
  <c r="AH10" i="3"/>
  <c r="AH9" i="3"/>
  <c r="AH8" i="3"/>
  <c r="AH7" i="3"/>
  <c r="AH6" i="3"/>
  <c r="AH5" i="3"/>
  <c r="AJ3" i="3"/>
  <c r="AI3" i="3"/>
  <c r="AH3" i="3"/>
  <c r="X5" i="3"/>
  <c r="X6" i="3"/>
  <c r="X7" i="3"/>
  <c r="X8" i="3"/>
  <c r="X9" i="3"/>
  <c r="X10" i="3"/>
  <c r="X11" i="3"/>
  <c r="X12" i="3"/>
  <c r="X13" i="3"/>
  <c r="X4" i="3"/>
  <c r="Z3" i="3"/>
  <c r="O9" i="3"/>
  <c r="O10" i="3"/>
  <c r="O11" i="3"/>
  <c r="O5" i="3"/>
  <c r="P5" i="3"/>
  <c r="O6" i="3"/>
  <c r="P6" i="3"/>
  <c r="O7" i="3"/>
  <c r="P7" i="3"/>
  <c r="O8" i="3"/>
  <c r="P8" i="3"/>
  <c r="P9" i="3"/>
  <c r="P10" i="3"/>
  <c r="P11" i="3"/>
  <c r="P4" i="3"/>
  <c r="P3" i="3"/>
  <c r="O4" i="3"/>
  <c r="Y3" i="3"/>
  <c r="X3" i="3"/>
  <c r="N4" i="3"/>
  <c r="N5" i="3"/>
  <c r="N6" i="3"/>
  <c r="N7" i="3"/>
  <c r="N8" i="3"/>
  <c r="N9" i="3"/>
  <c r="N10" i="3"/>
  <c r="N11" i="3"/>
  <c r="O3" i="3"/>
  <c r="N3" i="3"/>
  <c r="D9" i="2"/>
  <c r="C9" i="2"/>
  <c r="F5" i="2"/>
  <c r="AB21" i="2"/>
  <c r="AC21" i="2"/>
  <c r="AD21" i="2"/>
  <c r="AB22" i="2"/>
  <c r="AC22" i="2"/>
  <c r="AD22" i="2"/>
  <c r="AB15" i="2"/>
  <c r="AC15" i="2"/>
  <c r="AD15" i="2"/>
  <c r="AB16" i="2"/>
  <c r="AC16" i="2"/>
  <c r="AD16" i="2"/>
  <c r="AB17" i="2"/>
  <c r="AC17" i="2"/>
  <c r="AD17" i="2"/>
  <c r="AB18" i="2"/>
  <c r="AC18" i="2"/>
  <c r="AD18" i="2"/>
  <c r="AB19" i="2"/>
  <c r="AC19" i="2"/>
  <c r="AD19" i="2"/>
  <c r="AB20" i="2"/>
  <c r="AC20" i="2"/>
  <c r="AD20" i="2"/>
  <c r="AC14" i="2"/>
  <c r="AD14" i="2"/>
  <c r="AB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87BCE1-AD9A-44CB-B7D6-3AA3492DD397}" name="Query - Calculations" description="Connection to the 'Calculations' query in the workbook." type="100" refreshedVersion="8" minRefreshableVersion="5">
    <extLst>
      <ext xmlns:x15="http://schemas.microsoft.com/office/spreadsheetml/2010/11/main" uri="{DE250136-89BD-433C-8126-D09CA5730AF9}">
        <x15:connection id="5394653f-52c9-4274-852a-967ae256bf39"/>
      </ext>
    </extLst>
  </connection>
  <connection id="2" xr16:uid="{0958DF4B-4C1A-4604-B3BB-DF81F68B4C28}" name="Query - DimDate" description="Connection to the 'DimDate' query in the workbook." type="100" refreshedVersion="8" minRefreshableVersion="5">
    <extLst>
      <ext xmlns:x15="http://schemas.microsoft.com/office/spreadsheetml/2010/11/main" uri="{DE250136-89BD-433C-8126-D09CA5730AF9}">
        <x15:connection id="c6666e2e-da1f-42eb-826e-c86cab9c4c7a"/>
      </ext>
    </extLst>
  </connection>
  <connection id="3" xr16:uid="{DE00A440-5327-4632-8AEC-9A006BDBF884}" name="Query - DimPharmacy" description="Connection to the 'DimPharmacy' query in the workbook." type="100" refreshedVersion="8" minRefreshableVersion="5">
    <extLst>
      <ext xmlns:x15="http://schemas.microsoft.com/office/spreadsheetml/2010/11/main" uri="{DE250136-89BD-433C-8126-D09CA5730AF9}">
        <x15:connection id="e1e659c2-b487-486d-baea-f5eb92bd1151"/>
      </ext>
    </extLst>
  </connection>
  <connection id="4" xr16:uid="{4426370A-573A-436B-A877-8B89AA5BEA32}" name="Query - DimProduct" description="Connection to the 'DimProduct' query in the workbook." type="100" refreshedVersion="8" minRefreshableVersion="5">
    <extLst>
      <ext xmlns:x15="http://schemas.microsoft.com/office/spreadsheetml/2010/11/main" uri="{DE250136-89BD-433C-8126-D09CA5730AF9}">
        <x15:connection id="34c0db29-8c29-4ebe-8700-76a9b6371e86"/>
      </ext>
    </extLst>
  </connection>
  <connection id="5" xr16:uid="{AE926164-DA61-4ED6-939A-5492BC21C696}" name="Query - FactSales" description="Connection to the 'FactSales' query in the workbook." type="100" refreshedVersion="8" minRefreshableVersion="5">
    <extLst>
      <ext xmlns:x15="http://schemas.microsoft.com/office/spreadsheetml/2010/11/main" uri="{DE250136-89BD-433C-8126-D09CA5730AF9}">
        <x15:connection id="58f5110c-fdc0-4760-8625-7ee72407052f"/>
      </ext>
    </extLst>
  </connection>
  <connection id="6" xr16:uid="{E9918B1F-FDA8-4C16-863A-F0D9853A45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<sst xmlns="http://schemas.openxmlformats.org/spreadsheetml/2006/main" count="256" uniqueCount="149">
  <si>
    <t>Total Revenue</t>
  </si>
  <si>
    <t>Total Profit Margin</t>
  </si>
  <si>
    <t>Total Profit Margin %</t>
  </si>
  <si>
    <t>Total Pharmacy</t>
  </si>
  <si>
    <t>KPI</t>
  </si>
  <si>
    <t>Row Labels</t>
  </si>
  <si>
    <t>Apr</t>
  </si>
  <si>
    <t>Aug</t>
  </si>
  <si>
    <t>Dec</t>
  </si>
  <si>
    <t>Feb</t>
  </si>
  <si>
    <t>Jan</t>
  </si>
  <si>
    <t>Jul</t>
  </si>
  <si>
    <t>Jun</t>
  </si>
  <si>
    <t>Mar</t>
  </si>
  <si>
    <t>May</t>
  </si>
  <si>
    <t>Nov</t>
  </si>
  <si>
    <t>Oct</t>
  </si>
  <si>
    <t>Sep</t>
  </si>
  <si>
    <t>Revenue By Month</t>
  </si>
  <si>
    <t>Austria</t>
  </si>
  <si>
    <t>Belgium</t>
  </si>
  <si>
    <t>France</t>
  </si>
  <si>
    <t>Germany</t>
  </si>
  <si>
    <t>Italy</t>
  </si>
  <si>
    <t>Netherlands</t>
  </si>
  <si>
    <t>Poland</t>
  </si>
  <si>
    <t>Spain</t>
  </si>
  <si>
    <t>Revenue By Country</t>
  </si>
  <si>
    <t>Total Unit Sold</t>
  </si>
  <si>
    <t>Sum of Longitude</t>
  </si>
  <si>
    <t>Average of Latitude</t>
  </si>
  <si>
    <t>Avg.Revenue per Store</t>
  </si>
  <si>
    <t>Profit Margin per Store</t>
  </si>
  <si>
    <t>Proft Margin % per Store</t>
  </si>
  <si>
    <t>Average Selling Price (ASP)</t>
  </si>
  <si>
    <t>Revenue By Promo</t>
  </si>
  <si>
    <t>Non-Promo revenue</t>
  </si>
  <si>
    <t>Avg. Units per Transaction</t>
  </si>
  <si>
    <t>Revenue YOY %</t>
  </si>
  <si>
    <t>Grand Total</t>
  </si>
  <si>
    <t>YOY%</t>
  </si>
  <si>
    <t>kpi</t>
  </si>
  <si>
    <t>Country</t>
  </si>
  <si>
    <t>Revenue by Country</t>
  </si>
  <si>
    <t>Region</t>
  </si>
  <si>
    <t>Bavaria</t>
  </si>
  <si>
    <t>Hamburg</t>
  </si>
  <si>
    <t>Hesse</t>
  </si>
  <si>
    <t>Auvergne-Rhône-Alpes</t>
  </si>
  <si>
    <t>Hauts-de-France</t>
  </si>
  <si>
    <t>Campania</t>
  </si>
  <si>
    <t>Lombardy</t>
  </si>
  <si>
    <t>Wallonia</t>
  </si>
  <si>
    <t>South Holland</t>
  </si>
  <si>
    <t>Utrecht</t>
  </si>
  <si>
    <t>Revenue by region</t>
  </si>
  <si>
    <t>City</t>
  </si>
  <si>
    <t>Frankfurt</t>
  </si>
  <si>
    <t>Liège</t>
  </si>
  <si>
    <t>Lille</t>
  </si>
  <si>
    <t>Lyon</t>
  </si>
  <si>
    <t>Milan</t>
  </si>
  <si>
    <t>Munich</t>
  </si>
  <si>
    <t>Naples</t>
  </si>
  <si>
    <t>Rotterdam</t>
  </si>
  <si>
    <t>MonthName</t>
  </si>
  <si>
    <t>ProfitYOY%</t>
  </si>
  <si>
    <t>Profit margin YOY%</t>
  </si>
  <si>
    <t>RevenueTrend</t>
  </si>
  <si>
    <t>Antwerp HealthPoint #109</t>
  </si>
  <si>
    <t>Brussels HealthPoint #078</t>
  </si>
  <si>
    <t>Frankfurt HealthPoint #055</t>
  </si>
  <si>
    <t>Liège HealthPoint #010</t>
  </si>
  <si>
    <t>Lyon HealthPoint #073</t>
  </si>
  <si>
    <t>Milan HealthPoint #085</t>
  </si>
  <si>
    <t>Munich HealthPoint #095</t>
  </si>
  <si>
    <t>Rotterdam HealthPoint #023</t>
  </si>
  <si>
    <t>Utrecht HealthPoint #058</t>
  </si>
  <si>
    <t>Vienna HealthPoint #074</t>
  </si>
  <si>
    <t>PharmacyName</t>
  </si>
  <si>
    <t>Store revenue</t>
  </si>
  <si>
    <t>PharmacyType</t>
  </si>
  <si>
    <t>Rural</t>
  </si>
  <si>
    <t>Suburban</t>
  </si>
  <si>
    <t>Urban</t>
  </si>
  <si>
    <t>Pharmacy type revenue</t>
  </si>
  <si>
    <t>StoreSizeBand</t>
  </si>
  <si>
    <t>L</t>
  </si>
  <si>
    <t>Brand</t>
  </si>
  <si>
    <t>AllerFree</t>
  </si>
  <si>
    <t>AntiBioX</t>
  </si>
  <si>
    <t>BioBalance</t>
  </si>
  <si>
    <t>CardioPro</t>
  </si>
  <si>
    <t>CareEquip</t>
  </si>
  <si>
    <t>CleanWave</t>
  </si>
  <si>
    <t>ColdAway</t>
  </si>
  <si>
    <t>DermaSoft</t>
  </si>
  <si>
    <t>DermRx</t>
  </si>
  <si>
    <t>DigestEase</t>
  </si>
  <si>
    <t>EuroRelief</t>
  </si>
  <si>
    <t>FreshLine</t>
  </si>
  <si>
    <t>GlucoMeterX</t>
  </si>
  <si>
    <t>GlucoSafe</t>
  </si>
  <si>
    <t>HairEssence</t>
  </si>
  <si>
    <t>HerbaLife</t>
  </si>
  <si>
    <t>HomeCheck</t>
  </si>
  <si>
    <t>ImmunoPlus</t>
  </si>
  <si>
    <t>Medica</t>
  </si>
  <si>
    <t>MediTech</t>
  </si>
  <si>
    <t>NatureFit</t>
  </si>
  <si>
    <t>NeuroMed</t>
  </si>
  <si>
    <t>NutriCore</t>
  </si>
  <si>
    <t>OncoAssist</t>
  </si>
  <si>
    <t>OrthoSupport</t>
  </si>
  <si>
    <t>PainLess</t>
  </si>
  <si>
    <t>RxNova</t>
  </si>
  <si>
    <t>SkinGuard</t>
  </si>
  <si>
    <t>SmileBright</t>
  </si>
  <si>
    <t>ThermoSense</t>
  </si>
  <si>
    <t>VitaCare</t>
  </si>
  <si>
    <t>ZenHealth</t>
  </si>
  <si>
    <t>Category</t>
  </si>
  <si>
    <t>OTC</t>
  </si>
  <si>
    <t>Prescription</t>
  </si>
  <si>
    <t>Wellness</t>
  </si>
  <si>
    <t>Medical Devices</t>
  </si>
  <si>
    <t>Personal Care</t>
  </si>
  <si>
    <t>Revenue by poduct category</t>
  </si>
  <si>
    <t>IsGeneric</t>
  </si>
  <si>
    <t>No</t>
  </si>
  <si>
    <t>Yes</t>
  </si>
  <si>
    <t>Generic</t>
  </si>
  <si>
    <t>Branded</t>
  </si>
  <si>
    <t>Revenue byGeneric</t>
  </si>
  <si>
    <t>top 10 brand</t>
  </si>
  <si>
    <t>top 10 brand ScatterPlot</t>
  </si>
  <si>
    <t>M</t>
  </si>
  <si>
    <t>S</t>
  </si>
  <si>
    <t>top 10 store revenue</t>
  </si>
  <si>
    <t>Munich HealthPoint #031</t>
  </si>
  <si>
    <t>Graz HealthPoint #102</t>
  </si>
  <si>
    <t>Katowice HealthPoint #080</t>
  </si>
  <si>
    <t>Naples HealthPoint #011</t>
  </si>
  <si>
    <t>Naples HealthPoint #001</t>
  </si>
  <si>
    <t>Warsaw HealthPoint #030</t>
  </si>
  <si>
    <t>Poznań HealthPoint #068</t>
  </si>
  <si>
    <t>Seville HealthPoint #040</t>
  </si>
  <si>
    <t>Frankfurt HealthPoint #084</t>
  </si>
  <si>
    <t>Vienna HealthPoint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</si>
</sst>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
    <numFmt numFmtId="165" formatCode="[&gt;=1000000000]#,##0.0,,,&quot;B&quot;;[&gt;=1000000]\ #,##0.0,,&quot;M&quot;"/>
    <numFmt numFmtId="166" formatCode="[&gt;=1000]#,##0.0,\ &quot;K&quot;;0"/>
    <numFmt numFmtId="167" formatCode="[&gt;=1000000000]#,##0.0,,,\ &quot;B&quot;;[&gt;=1000000]#,##0.0,,\ &quot;M&quot;"/>
    <numFmt numFmtId="168" formatCode="0.0%"/>
    <numFmt numFmtId="169" formatCode="[&gt;=1000000000]#,##0.0,,,&quot;B&quot;;[&gt;=1000000]#,##0.0,,&quot;M&quot;;"/>
    <numFmt numFmtId="170" formatCode="[&gt;=1000]#,##0.0,&quot;K&quot;;#,##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0" tint="-0.14999847407452621"/>
      <name val="Calibri"/>
      <family val="2"/>
      <scheme val="minor"/>
    </font>
    <font>
      <b/>
      <sz val="12"/>
      <color theme="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1" tint="0.499984740745262"/>
        <bgColor indexed="64"/>
      </patternFill>
    </fill>
    <fill>
      <patternFill patternType="solid">
        <fgColor theme="5"/>
        <bgColor indexed="64"/>
      </patternFill>
    </fill>
    <fill>
      <patternFill patternType="solid">
        <fgColor theme="2" tint="-0.499984740745262"/>
        <bgColor indexed="64"/>
      </patternFill>
    </fill>
    <fill>
      <patternFill patternType="solid">
        <fgColor rgb="FF8FC1B5"/>
        <bgColor indexed="64"/>
      </patternFill>
    </fill>
    <fill>
      <patternFill patternType="solid">
        <fgColor theme="9" tint="0.59999389629810485"/>
        <bgColor indexed="64"/>
      </patternFill>
    </fill>
    <fill>
      <patternFill patternType="solid">
        <fgColor theme="1" tint="0.34998626667073579"/>
        <bgColor indexed="64"/>
      </patternFill>
    </fill>
    <fill>
      <patternFill patternType="solid">
        <fgColor theme="9" tint="0.399975585192419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92">
    <xf numFmtId="0" fontId="0" fillId="0" borderId="0" xfId="0"/>
    <xf numFmtId="0" fontId="0" fillId="2" borderId="0" xfId="0" applyFill="1"/>
    <xf numFmtId="0" fontId="0" fillId="3" borderId="0" xfId="0" applyFill="1"/>
    <xf numFmtId="0" fontId="2" fillId="4" borderId="0" xfId="0" applyFont="1" applyFill="1"/>
    <xf numFmtId="0" fontId="0" fillId="0" borderId="1" xfId="0" applyBorder="1"/>
    <xf numFmtId="165" fontId="0" fillId="0" borderId="1" xfId="0" applyNumberFormat="1" applyBorder="1"/>
    <xf numFmtId="9" fontId="0" fillId="0" borderId="1" xfId="0" applyNumberFormat="1" applyBorder="1"/>
    <xf numFmtId="1" fontId="0" fillId="0" borderId="1" xfId="0" applyNumberFormat="1" applyBorder="1"/>
    <xf numFmtId="0" fontId="3" fillId="5" borderId="3" xfId="0" applyFont="1" applyFill="1" applyBorder="1"/>
    <xf numFmtId="0" fontId="3" fillId="5" borderId="5" xfId="0" applyFont="1" applyFill="1" applyBorder="1"/>
    <xf numFmtId="0" fontId="3" fillId="5" borderId="4" xfId="0" applyFont="1" applyFill="1" applyBorder="1"/>
    <xf numFmtId="0" fontId="0" fillId="0" borderId="6" xfId="0" applyBorder="1"/>
    <xf numFmtId="0" fontId="3" fillId="5" borderId="2" xfId="0" applyFont="1" applyFill="1" applyBorder="1"/>
    <xf numFmtId="0" fontId="0" fillId="0" borderId="8" xfId="0" pivotButton="1" applyBorder="1"/>
    <xf numFmtId="0" fontId="0" fillId="0" borderId="9" xfId="0" applyBorder="1"/>
    <xf numFmtId="0" fontId="3" fillId="5" borderId="1" xfId="0" applyFont="1" applyFill="1" applyBorder="1"/>
    <xf numFmtId="164" fontId="0" fillId="0" borderId="11" xfId="0" applyNumberFormat="1" applyBorder="1"/>
    <xf numFmtId="164" fontId="0" fillId="0" borderId="13" xfId="0" applyNumberFormat="1" applyBorder="1"/>
    <xf numFmtId="0" fontId="0" fillId="0" borderId="6" xfId="0" applyBorder="1" applyAlignment="1">
      <alignment horizontal="left"/>
    </xf>
    <xf numFmtId="0" fontId="0" fillId="0" borderId="14" xfId="0" applyBorder="1" applyAlignment="1">
      <alignment horizontal="left"/>
    </xf>
    <xf numFmtId="0" fontId="0" fillId="0" borderId="7" xfId="0" applyBorder="1" applyAlignment="1">
      <alignment horizontal="left"/>
    </xf>
    <xf numFmtId="166" fontId="0" fillId="0" borderId="6" xfId="0" applyNumberFormat="1" applyBorder="1"/>
    <xf numFmtId="166" fontId="0" fillId="0" borderId="14" xfId="0" applyNumberFormat="1" applyBorder="1"/>
    <xf numFmtId="166" fontId="0" fillId="0" borderId="7" xfId="0" applyNumberFormat="1" applyBorder="1"/>
    <xf numFmtId="167" fontId="0" fillId="0" borderId="6" xfId="0" applyNumberFormat="1" applyBorder="1"/>
    <xf numFmtId="167" fontId="0" fillId="0" borderId="14" xfId="0" applyNumberFormat="1" applyBorder="1"/>
    <xf numFmtId="167" fontId="0" fillId="0" borderId="7" xfId="0" applyNumberFormat="1" applyBorder="1"/>
    <xf numFmtId="164" fontId="0" fillId="0" borderId="1" xfId="0" applyNumberFormat="1" applyBorder="1"/>
    <xf numFmtId="166" fontId="0" fillId="0" borderId="1" xfId="0" applyNumberFormat="1" applyBorder="1"/>
    <xf numFmtId="0" fontId="0" fillId="0" borderId="15" xfId="0"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2" xfId="0" applyNumberFormat="1" applyBorder="1"/>
    <xf numFmtId="0" fontId="0" fillId="0" borderId="10" xfId="0" applyBorder="1"/>
    <xf numFmtId="0" fontId="0" fillId="0" borderId="12" xfId="0" applyBorder="1"/>
    <xf numFmtId="10" fontId="0" fillId="0" borderId="1" xfId="0" applyNumberFormat="1" applyBorder="1"/>
    <xf numFmtId="0" fontId="0" fillId="0" borderId="14" xfId="0" applyBorder="1"/>
    <xf numFmtId="0" fontId="0" fillId="0" borderId="7" xfId="0" applyBorder="1"/>
    <xf numFmtId="2" fontId="0" fillId="0" borderId="1" xfId="0" applyNumberFormat="1" applyBorder="1"/>
    <xf numFmtId="0" fontId="0" fillId="6" borderId="0" xfId="0" applyFill="1"/>
    <xf numFmtId="0" fontId="0" fillId="0" borderId="10" xfId="0" applyBorder="1" applyAlignment="1">
      <alignment horizontal="left"/>
    </xf>
    <xf numFmtId="0" fontId="0" fillId="0" borderId="12" xfId="0" applyBorder="1" applyAlignment="1">
      <alignment horizontal="left"/>
    </xf>
    <xf numFmtId="0" fontId="0" fillId="0" borderId="8" xfId="0" applyBorder="1"/>
    <xf numFmtId="0" fontId="0" fillId="0" borderId="11" xfId="0" applyBorder="1"/>
    <xf numFmtId="0" fontId="0" fillId="0" borderId="13" xfId="0" applyBorder="1"/>
    <xf numFmtId="166" fontId="0" fillId="0" borderId="0" xfId="0" applyNumberFormat="1"/>
    <xf numFmtId="9" fontId="0" fillId="0" borderId="0" xfId="1" applyFont="1"/>
    <xf numFmtId="168" fontId="0" fillId="0" borderId="1" xfId="0" applyNumberFormat="1" applyBorder="1"/>
    <xf numFmtId="0" fontId="0" fillId="0" borderId="1" xfId="0" pivotButton="1" applyBorder="1"/>
    <xf numFmtId="0" fontId="0" fillId="0" borderId="1" xfId="0" applyBorder="1" applyAlignment="1">
      <alignment horizontal="left"/>
    </xf>
    <xf numFmtId="168" fontId="0" fillId="0" borderId="0" xfId="1" applyNumberFormat="1" applyFont="1"/>
    <xf numFmtId="0" fontId="0" fillId="0" borderId="18" xfId="0" applyBorder="1"/>
    <xf numFmtId="169" fontId="0" fillId="0" borderId="18" xfId="0" applyNumberFormat="1" applyBorder="1"/>
    <xf numFmtId="0" fontId="2" fillId="7" borderId="3" xfId="0" applyFont="1" applyFill="1" applyBorder="1" applyAlignment="1">
      <alignment horizontal="center"/>
    </xf>
    <xf numFmtId="0" fontId="2" fillId="7" borderId="5" xfId="0" applyFont="1" applyFill="1" applyBorder="1" applyAlignment="1">
      <alignment horizontal="center"/>
    </xf>
    <xf numFmtId="170" fontId="0" fillId="0" borderId="18" xfId="0" applyNumberFormat="1" applyBorder="1"/>
    <xf numFmtId="165" fontId="0" fillId="0" borderId="8" xfId="0" applyNumberFormat="1" applyBorder="1"/>
    <xf numFmtId="165" fontId="0" fillId="0" borderId="10" xfId="0" applyNumberFormat="1" applyBorder="1"/>
    <xf numFmtId="165" fontId="0" fillId="0" borderId="12" xfId="0" applyNumberFormat="1" applyBorder="1"/>
    <xf numFmtId="0" fontId="0" fillId="0" borderId="19" xfId="0" applyBorder="1"/>
    <xf numFmtId="0" fontId="2" fillId="7" borderId="4" xfId="0" applyFont="1" applyFill="1" applyBorder="1" applyAlignment="1">
      <alignment horizontal="center"/>
    </xf>
    <xf numFmtId="0" fontId="0" fillId="7" borderId="2" xfId="0" applyFill="1" applyBorder="1"/>
    <xf numFmtId="0" fontId="0" fillId="7" borderId="16" xfId="0" applyFill="1" applyBorder="1"/>
    <xf numFmtId="0" fontId="0" fillId="7" borderId="17" xfId="0" applyFill="1" applyBorder="1"/>
    <xf numFmtId="10" fontId="0" fillId="0" borderId="6" xfId="0" applyNumberFormat="1" applyBorder="1"/>
    <xf numFmtId="10" fontId="0" fillId="0" borderId="14" xfId="0" applyNumberFormat="1" applyBorder="1"/>
    <xf numFmtId="10" fontId="0" fillId="0" borderId="7" xfId="0" applyNumberFormat="1" applyBorder="1"/>
    <xf numFmtId="170" fontId="0" fillId="0" borderId="6" xfId="0" applyNumberFormat="1" applyBorder="1"/>
    <xf numFmtId="170" fontId="0" fillId="0" borderId="14" xfId="0" applyNumberFormat="1" applyBorder="1"/>
    <xf numFmtId="170" fontId="0" fillId="0" borderId="7" xfId="0" applyNumberFormat="1" applyBorder="1"/>
    <xf numFmtId="0" fontId="4" fillId="8" borderId="0" xfId="0" applyFont="1" applyFill="1"/>
    <xf numFmtId="170" fontId="0" fillId="0" borderId="1" xfId="0" applyNumberFormat="1" applyBorder="1"/>
    <xf numFmtId="0" fontId="0" fillId="9" borderId="3" xfId="0" applyFill="1" applyBorder="1"/>
    <xf numFmtId="0" fontId="0" fillId="9" borderId="4" xfId="0" applyFill="1" applyBorder="1"/>
    <xf numFmtId="0" fontId="0" fillId="9" borderId="5" xfId="0" applyFill="1" applyBorder="1"/>
    <xf numFmtId="0" fontId="2" fillId="9" borderId="4" xfId="0" applyFont="1" applyFill="1" applyBorder="1"/>
    <xf numFmtId="169" fontId="0" fillId="0" borderId="1" xfId="0" applyNumberFormat="1" applyBorder="1"/>
    <xf numFmtId="0" fontId="0" fillId="0" borderId="23" xfId="0" applyBorder="1"/>
    <xf numFmtId="0" fontId="0" fillId="0" borderId="25" xfId="0" applyBorder="1"/>
    <xf numFmtId="0" fontId="5" fillId="9" borderId="20" xfId="0" applyFont="1" applyFill="1" applyBorder="1"/>
    <xf numFmtId="0" fontId="5" fillId="9" borderId="21" xfId="0" applyFont="1" applyFill="1" applyBorder="1"/>
    <xf numFmtId="0" fontId="5" fillId="9" borderId="22" xfId="0" applyFont="1" applyFill="1" applyBorder="1"/>
    <xf numFmtId="170" fontId="0" fillId="0" borderId="24" xfId="0" applyNumberFormat="1" applyBorder="1"/>
    <xf numFmtId="170" fontId="0" fillId="0" borderId="27" xfId="0" applyNumberFormat="1" applyBorder="1"/>
    <xf numFmtId="169" fontId="0" fillId="0" borderId="26" xfId="0" applyNumberFormat="1" applyBorder="1"/>
    <xf numFmtId="170" fontId="0" fillId="0" borderId="26" xfId="0" applyNumberFormat="1" applyBorder="1"/>
    <xf numFmtId="0" fontId="2" fillId="9" borderId="0" xfId="0" applyFont="1" applyFill="1"/>
    <xf numFmtId="170" fontId="0" fillId="0" borderId="0" xfId="0" applyNumberFormat="1"/>
    <xf numFmtId="169" fontId="0" fillId="0" borderId="0" xfId="0" applyNumberFormat="1"/>
    <xf numFmtId="0" fontId="4" fillId="0" borderId="0" xfId="0" applyFont="1"/>
    <xf numFmtId="0" fontId="0" fillId="9" borderId="2" xfId="0" applyFill="1" applyBorder="1"/>
  </cellXfs>
  <cellStyles count="2">
    <cellStyle name="Normal" xfId="0" builtinId="0"/>
    <cellStyle name="Percent" xfId="1" builtinId="5"/>
  </cellStyles>
  <dxfs count="223">
    <dxf>
      <font>
        <color rgb="FF00B050"/>
      </font>
    </dxf>
    <dxf>
      <font>
        <color rgb="FFFF0000"/>
      </font>
    </dxf>
    <dxf>
      <font>
        <color rgb="FF00B050"/>
      </font>
    </dxf>
    <dxf>
      <font>
        <color rgb="FFFF0000"/>
      </font>
    </dxf>
    <dxf>
      <numFmt numFmtId="170" formatCode="[&gt;=1000]#,##0.0,&quot;K&quot;;#,##0"/>
    </dxf>
    <dxf>
      <numFmt numFmtId="170" formatCode="[&gt;=1000]#,##0.0,&quot;K&quot;;#,##0"/>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170" formatCode="[&gt;=1000]#,##0.0,&quot;K&quot;;#,##0"/>
    </dxf>
    <dxf>
      <numFmt numFmtId="170" formatCode="[&gt;=1000]#,##0.0,&quot;K&quot;;#,##0"/>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gt;=1000]#,##0.0,&quot;K&quot;;#,##0"/>
    </dxf>
    <dxf>
      <numFmt numFmtId="170" formatCode="[&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fgColor indexed="64"/>
          <bgColor theme="9" tint="0.39997558519241921"/>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gt;=1000]#,##0.0,&quot;K&quot;;#,##0"/>
    </dxf>
    <dxf>
      <numFmt numFmtId="170" formatCode="[&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165" formatCode="[&gt;=1000000000]#,##0.0,,,&quot;B&quot;;[&gt;=1000000]\ #,##0.0,,&quot;M&quot;"/>
    </dxf>
    <dxf>
      <border>
        <left style="medium">
          <color indexed="64"/>
        </left>
        <right style="medium">
          <color indexed="64"/>
        </right>
        <top style="medium">
          <color indexed="64"/>
        </top>
        <bottom style="medium">
          <color indexed="64"/>
        </bottom>
      </border>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bottom style="medium">
          <color indexed="64"/>
        </bottom>
      </border>
    </dxf>
    <dxf>
      <border>
        <bottom style="medium">
          <color indexed="64"/>
        </bottom>
      </border>
    </dxf>
    <dxf>
      <fill>
        <patternFill patternType="solid">
          <bgColor theme="9" tint="0.59999389629810485"/>
        </patternFill>
      </fill>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bottom style="medium">
          <color indexed="64"/>
        </bottom>
      </border>
    </dxf>
    <dxf>
      <border>
        <bottom style="medium">
          <color indexed="64"/>
        </bottom>
      </border>
    </dxf>
    <dxf>
      <fill>
        <patternFill patternType="solid">
          <bgColor theme="9" tint="0.59999389629810485"/>
        </patternFill>
      </fill>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bottom style="medium">
          <color indexed="64"/>
        </bottom>
      </border>
    </dxf>
    <dxf>
      <border>
        <bottom style="medium">
          <color indexed="64"/>
        </bottom>
      </border>
    </dxf>
    <dxf>
      <fill>
        <patternFill patternType="solid">
          <bgColor theme="9" tint="0.59999389629810485"/>
        </patternFill>
      </fill>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70" formatCode="[&gt;=1000]#,##0.0,&quot;K&quot;;#,##0"/>
    </dxf>
    <dxf>
      <numFmt numFmtId="2" formatCode="0.00"/>
    </dxf>
    <dxf>
      <numFmt numFmtId="2" formatCode="0.00"/>
    </dxf>
    <dxf>
      <border>
        <bottom style="medium">
          <color indexed="64"/>
        </bottom>
      </border>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4" formatCode="0.00%"/>
    </dxf>
    <dxf>
      <border>
        <bottom style="medium">
          <color indexed="64"/>
        </bottom>
      </border>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2" formatCode="0.00"/>
    </dxf>
    <dxf>
      <font>
        <color theme="0"/>
      </font>
    </dxf>
    <dxf>
      <fill>
        <patternFill patternType="solid">
          <bgColor theme="2" tint="-0.499984740745262"/>
        </patternFill>
      </fill>
    </dxf>
    <dxf>
      <numFmt numFmtId="166" formatCode="[&gt;=1000]#,##0.0,\ &quot;K&quot;;0"/>
    </dxf>
    <dxf>
      <numFmt numFmtId="166" formatCode="[&gt;=1000]#,##0.0,\ &quot;K&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color theme="0"/>
      </font>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gt;=1000000000]#,##0.0,,,&quot;B&quot;;[&gt;=1000000]\ #,##0.0,,&quot;M&quot;"/>
    </dxf>
    <dxf>
      <numFmt numFmtId="164" formatCode="&quot;$&quot;#,##0.00"/>
    </dxf>
    <dxf>
      <numFmt numFmtId="167" formatCode="[&gt;=1000000000]#,##0.0,,,\ &quot;B&quot;;[&gt;=1000000]#,##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patternType="solid">
          <fgColor indexed="64"/>
          <bgColor theme="2" tint="-0.499984740745262"/>
        </patternFill>
      </fill>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8" formatCode="0.0%"/>
    </dxf>
    <dxf>
      <numFmt numFmtId="166" formatCode="[&gt;=1000]#,##0.0,\ &quot;K&quot;;0"/>
    </dxf>
    <dxf>
      <numFmt numFmtId="171" formatCode="_(* #,##0_);_(* \(#,##0\);_(* &quot;-&quot;??_);_(@_)"/>
    </dxf>
    <dxf>
      <font>
        <color theme="0"/>
      </font>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gt;=1000000000]#,##0.0,,,&quot;B&quot;;[&gt;=1000000]\ #,##0.0,,&quot;M&quot;"/>
    </dxf>
    <dxf>
      <numFmt numFmtId="165" formatCode="[&gt;=1000000000]#,##0.0,,,&quot;B&quot;;[&gt;=1000000]\ #,##0.0,,&quot;M&quot;"/>
    </dxf>
    <dxf>
      <numFmt numFmtId="1" formatCode="0"/>
    </dxf>
    <dxf>
      <numFmt numFmtId="13" formatCode="0%"/>
    </dxf>
    <dxf>
      <numFmt numFmtId="164" formatCode="&quot;$&quot;#,##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patternType="solid">
          <fgColor indexed="64"/>
          <bgColor theme="2" tint="-0.499984740745262"/>
        </patternFill>
      </fill>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7" formatCode="[&gt;=1000000000]#,##0.0,,,\ &quot;B&quot;;[&gt;=1000000]#,##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patternType="solid">
          <fgColor indexed="64"/>
          <bgColor theme="2" tint="-0.499984740745262"/>
        </patternFill>
      </fill>
    </dxf>
    <dxf>
      <font>
        <color theme="0"/>
      </font>
    </dxf>
    <dxf>
      <border>
        <bottom style="medium">
          <color indexed="64"/>
        </bottom>
      </border>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6" formatCode="[&gt;=1000]#,##0.0,\ &quot;K&quot;;0"/>
    </dxf>
    <dxf>
      <font>
        <color theme="0"/>
      </font>
    </dxf>
    <dxf>
      <font>
        <color theme="0"/>
      </font>
    </dxf>
    <dxf>
      <border>
        <bottom style="medium">
          <color indexed="64"/>
        </bottom>
      </border>
    </dxf>
    <dxf>
      <border>
        <bottom style="medium">
          <color indexed="64"/>
        </bottom>
      </border>
    </dxf>
    <dxf>
      <fill>
        <patternFill patternType="solid">
          <bgColor theme="2" tint="-0.499984740745262"/>
        </patternFill>
      </fill>
    </dxf>
    <dxf>
      <fill>
        <patternFill patternType="solid">
          <bgColor theme="2" tint="-0.49998474074526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fill>
        <patternFill patternType="none">
          <bgColor auto="1"/>
        </patternFill>
      </fill>
    </dxf>
    <dxf>
      <fill>
        <patternFill patternType="solid">
          <bgColor rgb="FF8FC1B5"/>
        </patternFill>
      </fill>
    </dxf>
  </dxfs>
  <tableStyles count="1" defaultTableStyle="TableStyleMedium2" defaultPivotStyle="PivotStyleLight16">
    <tableStyle name="COUNTRY SLICER" pivot="0" table="0" count="4" xr9:uid="{6348690B-39AA-415D-92DF-A27B0D7251D4}">
      <tableStyleElement type="wholeTable" dxfId="222"/>
      <tableStyleElement type="headerRow" dxfId="221"/>
    </tableStyle>
  </tableStyles>
  <colors>
    <mruColors>
      <color rgb="FF8FC1B5"/>
      <color rgb="FF589A8D"/>
      <color rgb="FF146551"/>
      <color rgb="FF265C4B"/>
      <color rgb="FF007566"/>
      <color rgb="FFFFFFFF"/>
    </mruColors>
  </colors>
  <extLst>
    <ext xmlns:x14="http://schemas.microsoft.com/office/spreadsheetml/2009/9/main" uri="{46F421CA-312F-682f-3DD2-61675219B42D}">
      <x14:dxfs count="2">
        <dxf>
          <font>
            <b/>
            <i val="0"/>
            <sz val="10"/>
            <color theme="0"/>
          </font>
          <fill>
            <patternFill>
              <fgColor rgb="FF265C4B"/>
              <bgColor rgb="FF007566"/>
            </patternFill>
          </fill>
          <border>
            <left style="medium">
              <color auto="1"/>
            </left>
            <right style="medium">
              <color auto="1"/>
            </right>
          </border>
        </dxf>
        <dxf>
          <font>
            <sz val="9"/>
            <color theme="6" tint="0.79998168889431442"/>
          </font>
          <fill>
            <patternFill>
              <fgColor rgb="FF589A8D"/>
              <bgColor rgb="FF589A8D"/>
            </patternFill>
          </fill>
        </dxf>
      </x14:dxfs>
    </ext>
    <ext xmlns:x14="http://schemas.microsoft.com/office/spreadsheetml/2009/9/main" uri="{EB79DEF2-80B8-43e5-95BD-54CBDDF9020C}">
      <x14:slicerStyles defaultSlicerStyle="COUNTRY SLICER">
        <x14:slicerStyle name="COUNTRY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connections" Target="connections.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2.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1.xml"/><Relationship Id="rId41" Type="http://schemas.microsoft.com/office/2017/10/relationships/person" Target="persons/person.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haredStrings" Target="sharedStrings.xml"/><Relationship Id="rId34" Type="http://schemas.microsoft.com/office/2007/relationships/slicerCache" Target="slicerCaches/slicerCache1.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owerPivotData" Target="model/item.data"/><Relationship Id="rId45" Type="http://schemas.openxmlformats.org/officeDocument/2006/relationships/customXml" Target="../customXml/item3.xml"/><Relationship Id="rId66" Type="http://schemas.openxmlformats.org/officeDocument/2006/relationships/customXml" Target="../customXml/item24.xml"/><Relationship Id="rId61" Type="http://schemas.openxmlformats.org/officeDocument/2006/relationships/customXml" Target="../customXml/item19.xml"/><Relationship Id="rId82"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Analysis.xlsx]Analysis1!PivotTable1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65C4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759259259259259"/>
          <c:w val="0.93888888888888888"/>
          <c:h val="0.67500801983085446"/>
        </c:manualLayout>
      </c:layout>
      <c:lineChart>
        <c:grouping val="standard"/>
        <c:varyColors val="0"/>
        <c:ser>
          <c:idx val="0"/>
          <c:order val="0"/>
          <c:tx>
            <c:strRef>
              <c:f>Analysis1!$O$3</c:f>
              <c:strCache>
                <c:ptCount val="1"/>
                <c:pt idx="0">
                  <c:v>Total</c:v>
                </c:pt>
              </c:strCache>
            </c:strRef>
          </c:tx>
          <c:spPr>
            <a:ln w="28575" cap="rnd">
              <a:solidFill>
                <a:srgbClr val="265C4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Analysis1!$N$4:$N$15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Analysis1!$O$4:$O$15</c:f>
              <c:numCache>
                <c:formatCode>[&gt;=1000]#,##0.0,\ "K";0</c:formatCode>
                <c:ptCount val="12"/>
                <c:pt idx="0">
                  <c:v>693212.13</c:v>
                </c:pt>
                <c:pt idx="1">
                  <c:v>656408.28</c:v>
                </c:pt>
                <c:pt idx="2">
                  <c:v>700990.7</c:v>
                </c:pt>
                <c:pt idx="3">
                  <c:v>685442.01</c:v>
                </c:pt>
                <c:pt idx="4">
                  <c:v>750541.31</c:v>
                </c:pt>
                <c:pt idx="5">
                  <c:v>721767.26</c:v>
                </c:pt>
                <c:pt idx="6">
                  <c:v>768840.83</c:v>
                </c:pt>
                <c:pt idx="7">
                  <c:v>741535.76</c:v>
                </c:pt>
                <c:pt idx="8">
                  <c:v>731005.74</c:v>
                </c:pt>
                <c:pt idx="9">
                  <c:v>750338.41</c:v>
                </c:pt>
                <c:pt idx="10">
                  <c:v>710608.93</c:v>
                </c:pt>
                <c:pt idx="11">
                  <c:v>723285.95</c:v>
                </c:pt>
              </c:numCache>
            </c:numRef>
          </c:val>
          <c:smooth val="1"/>
          <c:extLst>
            <c:ext xmlns:c16="http://schemas.microsoft.com/office/drawing/2014/chart" uri="{C3380CC4-5D6E-409C-BE32-E72D297353CC}">
              <c16:uniqueId val="{00000000-3104-4790-9602-96D79090DCF1}"/>
            </c:ext>
          </c:extLst>
        </c:ser>
        <c:dLbls>
          <c:dLblPos val="t"/>
          <c:showLegendKey val="0"/>
          <c:showVal val="1"/>
          <c:showCatName val="0"/>
          <c:showSerName val="0"/>
          <c:showPercent val="0"/>
          <c:showBubbleSize val="0"/>
        </c:dLbls>
        <c:smooth val="0"/>
        <c:axId val="834308431"/>
        <c:axId val="834308911"/>
      </c:lineChart>
      <c:catAx>
        <c:axId val="83430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834308911"/>
        <c:crosses val="autoZero"/>
        <c:auto val="1"/>
        <c:lblAlgn val="ctr"/>
        <c:lblOffset val="100"/>
        <c:noMultiLvlLbl val="0"/>
      </c:catAx>
      <c:valAx>
        <c:axId val="834308911"/>
        <c:scaling>
          <c:orientation val="minMax"/>
        </c:scaling>
        <c:delete val="1"/>
        <c:axPos val="l"/>
        <c:numFmt formatCode="[&gt;=1000]#,##0.0,\ &quot;K&quot;;0" sourceLinked="1"/>
        <c:majorTickMark val="none"/>
        <c:minorTickMark val="none"/>
        <c:tickLblPos val="nextTo"/>
        <c:crossAx val="8343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Analysis.xlsx]Analysis1!PivotTable2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5C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5336832895886"/>
          <c:y val="0.13425925925925927"/>
          <c:w val="0.79205774278215235"/>
          <c:h val="0.80555555555555558"/>
        </c:manualLayout>
      </c:layout>
      <c:barChart>
        <c:barDir val="bar"/>
        <c:grouping val="clustered"/>
        <c:varyColors val="0"/>
        <c:ser>
          <c:idx val="0"/>
          <c:order val="0"/>
          <c:tx>
            <c:strRef>
              <c:f>Analysis1!$V$3</c:f>
              <c:strCache>
                <c:ptCount val="1"/>
                <c:pt idx="0">
                  <c:v>Total</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Analysis1!$U$4:$U$11</c:f>
              <c:strCache>
                <c:ptCount val="8"/>
                <c:pt idx="0">
                  <c:v>Germany</c:v>
                </c:pt>
                <c:pt idx="1">
                  <c:v>France</c:v>
                </c:pt>
                <c:pt idx="2">
                  <c:v>Italy</c:v>
                </c:pt>
                <c:pt idx="3">
                  <c:v>Belgium</c:v>
                </c:pt>
                <c:pt idx="4">
                  <c:v>Netherlands</c:v>
                </c:pt>
                <c:pt idx="5">
                  <c:v>Spain</c:v>
                </c:pt>
                <c:pt idx="6">
                  <c:v>Poland</c:v>
                </c:pt>
                <c:pt idx="7">
                  <c:v>Austria</c:v>
                </c:pt>
              </c:strCache>
            </c:strRef>
          </c:cat>
          <c:val>
            <c:numRef>
              <c:f>Analysis1!$V$4:$V$11</c:f>
              <c:numCache>
                <c:formatCode>[&gt;=1000000000]#,##0.0,,,\ "B";[&gt;=1000000]#,##0.0,,\ "M"</c:formatCode>
                <c:ptCount val="8"/>
                <c:pt idx="0">
                  <c:v>1567633.95</c:v>
                </c:pt>
                <c:pt idx="1">
                  <c:v>1406811.74</c:v>
                </c:pt>
                <c:pt idx="2">
                  <c:v>1332155.51</c:v>
                </c:pt>
                <c:pt idx="3">
                  <c:v>1246510.77</c:v>
                </c:pt>
                <c:pt idx="4">
                  <c:v>947748.2</c:v>
                </c:pt>
                <c:pt idx="5">
                  <c:v>735600.24</c:v>
                </c:pt>
                <c:pt idx="6">
                  <c:v>714235.73</c:v>
                </c:pt>
                <c:pt idx="7">
                  <c:v>683281.17</c:v>
                </c:pt>
              </c:numCache>
            </c:numRef>
          </c:val>
          <c:extLst>
            <c:ext xmlns:c16="http://schemas.microsoft.com/office/drawing/2014/chart" uri="{C3380CC4-5D6E-409C-BE32-E72D297353CC}">
              <c16:uniqueId val="{00000000-A65C-48FF-AF36-1C9B69BF280D}"/>
            </c:ext>
          </c:extLst>
        </c:ser>
        <c:dLbls>
          <c:dLblPos val="outEnd"/>
          <c:showLegendKey val="0"/>
          <c:showVal val="1"/>
          <c:showCatName val="0"/>
          <c:showSerName val="0"/>
          <c:showPercent val="0"/>
          <c:showBubbleSize val="0"/>
        </c:dLbls>
        <c:gapWidth val="110"/>
        <c:overlap val="100"/>
        <c:axId val="834254655"/>
        <c:axId val="834254175"/>
      </c:barChart>
      <c:catAx>
        <c:axId val="8342546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endParaRPr lang="en-US"/>
          </a:p>
        </c:txPr>
        <c:crossAx val="834254175"/>
        <c:crosses val="autoZero"/>
        <c:auto val="1"/>
        <c:lblAlgn val="ctr"/>
        <c:lblOffset val="100"/>
        <c:noMultiLvlLbl val="0"/>
      </c:catAx>
      <c:valAx>
        <c:axId val="834254175"/>
        <c:scaling>
          <c:orientation val="minMax"/>
        </c:scaling>
        <c:delete val="1"/>
        <c:axPos val="t"/>
        <c:numFmt formatCode="[&gt;=1000000000]#,##0.0,,,\ &quot;B&quot;;[&gt;=1000000]#,##0.0,,\ &quot;M&quot;" sourceLinked="1"/>
        <c:majorTickMark val="none"/>
        <c:minorTickMark val="none"/>
        <c:tickLblPos val="nextTo"/>
        <c:crossAx val="83425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'Product Analysis'!$O$3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Analysis'!$N$4:$N$8</c:f>
              <c:strCache>
                <c:ptCount val="5"/>
                <c:pt idx="0">
                  <c:v>Prescription</c:v>
                </c:pt>
                <c:pt idx="1">
                  <c:v>OTC</c:v>
                </c:pt>
                <c:pt idx="2">
                  <c:v>Wellness</c:v>
                </c:pt>
                <c:pt idx="3">
                  <c:v>Personal Care</c:v>
                </c:pt>
                <c:pt idx="4">
                  <c:v>Medical Devices</c:v>
                </c:pt>
              </c:strCache>
            </c:strRef>
          </c:cat>
          <c:val>
            <c:numRef>
              <c:f>'Product Analysis'!$O$4:$O$8</c:f>
              <c:numCache>
                <c:formatCode>[&gt;=1000000000]#,##0.0,,,"B";[&gt;=1000000]#,##0.0,,"M";</c:formatCode>
                <c:ptCount val="5"/>
                <c:pt idx="0">
                  <c:v>2797015.76</c:v>
                </c:pt>
                <c:pt idx="1">
                  <c:v>1797329.55</c:v>
                </c:pt>
                <c:pt idx="2">
                  <c:v>1712456.88</c:v>
                </c:pt>
                <c:pt idx="3">
                  <c:v>1454603.15</c:v>
                </c:pt>
                <c:pt idx="4" formatCode="[&gt;=1000]#,##0.0,&quot;K&quot;;#,##0">
                  <c:v>872571.97</c:v>
                </c:pt>
              </c:numCache>
            </c:numRef>
          </c:val>
          <c:extLst>
            <c:ext xmlns:c16="http://schemas.microsoft.com/office/drawing/2014/chart" uri="{C3380CC4-5D6E-409C-BE32-E72D297353CC}">
              <c16:uniqueId val="{00000000-3A6A-44FA-9793-E44311C2AF22}"/>
            </c:ext>
          </c:extLst>
        </c:ser>
        <c:ser>
          <c:idx val="1"/>
          <c:order val="1"/>
          <c:tx>
            <c:strRef>
              <c:f>'Product Analysis'!$P$3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Analysis'!$N$4:$N$8</c:f>
              <c:strCache>
                <c:ptCount val="5"/>
                <c:pt idx="0">
                  <c:v>Prescription</c:v>
                </c:pt>
                <c:pt idx="1">
                  <c:v>OTC</c:v>
                </c:pt>
                <c:pt idx="2">
                  <c:v>Wellness</c:v>
                </c:pt>
                <c:pt idx="3">
                  <c:v>Personal Care</c:v>
                </c:pt>
                <c:pt idx="4">
                  <c:v>Medical Devices</c:v>
                </c:pt>
              </c:strCache>
            </c:strRef>
          </c:cat>
          <c:val>
            <c:numRef>
              <c:f>'Product Analysis'!$P$4:$P$8</c:f>
              <c:numCache>
                <c:formatCode>[&gt;=1000]#,##0.0,"K";#,##0</c:formatCode>
                <c:ptCount val="5"/>
                <c:pt idx="0">
                  <c:v>613166.39</c:v>
                </c:pt>
                <c:pt idx="1">
                  <c:v>528166.03</c:v>
                </c:pt>
                <c:pt idx="2">
                  <c:v>575117</c:v>
                </c:pt>
                <c:pt idx="3">
                  <c:v>486875.18</c:v>
                </c:pt>
                <c:pt idx="4">
                  <c:v>217816.47</c:v>
                </c:pt>
              </c:numCache>
            </c:numRef>
          </c:val>
          <c:extLst>
            <c:ext xmlns:c16="http://schemas.microsoft.com/office/drawing/2014/chart" uri="{C3380CC4-5D6E-409C-BE32-E72D297353CC}">
              <c16:uniqueId val="{00000001-3A6A-44FA-9793-E44311C2AF22}"/>
            </c:ext>
          </c:extLst>
        </c:ser>
        <c:dLbls>
          <c:dLblPos val="ctr"/>
          <c:showLegendKey val="0"/>
          <c:showVal val="1"/>
          <c:showCatName val="0"/>
          <c:showSerName val="0"/>
          <c:showPercent val="0"/>
          <c:showBubbleSize val="0"/>
        </c:dLbls>
        <c:gapWidth val="150"/>
        <c:overlap val="100"/>
        <c:axId val="496016880"/>
        <c:axId val="496013040"/>
      </c:barChart>
      <c:catAx>
        <c:axId val="49601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13040"/>
        <c:crosses val="autoZero"/>
        <c:auto val="1"/>
        <c:lblAlgn val="ctr"/>
        <c:lblOffset val="100"/>
        <c:noMultiLvlLbl val="0"/>
      </c:catAx>
      <c:valAx>
        <c:axId val="496013040"/>
        <c:scaling>
          <c:orientation val="minMax"/>
        </c:scaling>
        <c:delete val="1"/>
        <c:axPos val="l"/>
        <c:numFmt formatCode="[&gt;=1000000000]#,##0.0,,,&quot;B&quot;;[&gt;=1000000]#,##0.0,,&quot;M&quot;;" sourceLinked="1"/>
        <c:majorTickMark val="none"/>
        <c:minorTickMark val="none"/>
        <c:tickLblPos val="nextTo"/>
        <c:crossAx val="49601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'Store Analysis'!$T$3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Analysis'!$S$4:$S$6</c:f>
              <c:strCache>
                <c:ptCount val="3"/>
                <c:pt idx="0">
                  <c:v>Rural</c:v>
                </c:pt>
                <c:pt idx="1">
                  <c:v>Suburban</c:v>
                </c:pt>
                <c:pt idx="2">
                  <c:v>Urban</c:v>
                </c:pt>
              </c:strCache>
            </c:strRef>
          </c:cat>
          <c:val>
            <c:numRef>
              <c:f>'Store Analysis'!$T$4:$T$6</c:f>
              <c:numCache>
                <c:formatCode>[&gt;=1000000000]#,##0.0,,,"B";[&gt;=1000000]#,##0.0,,"M";</c:formatCode>
                <c:ptCount val="3"/>
                <c:pt idx="0">
                  <c:v>1399382.48</c:v>
                </c:pt>
                <c:pt idx="1">
                  <c:v>3109295.56</c:v>
                </c:pt>
                <c:pt idx="2">
                  <c:v>4125299.27</c:v>
                </c:pt>
              </c:numCache>
            </c:numRef>
          </c:val>
          <c:extLst>
            <c:ext xmlns:c16="http://schemas.microsoft.com/office/drawing/2014/chart" uri="{C3380CC4-5D6E-409C-BE32-E72D297353CC}">
              <c16:uniqueId val="{00000000-EB36-4CAA-B466-93310AFC09D1}"/>
            </c:ext>
          </c:extLst>
        </c:ser>
        <c:ser>
          <c:idx val="1"/>
          <c:order val="1"/>
          <c:tx>
            <c:strRef>
              <c:f>'Store Analysis'!$U$3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Analysis'!$S$4:$S$6</c:f>
              <c:strCache>
                <c:ptCount val="3"/>
                <c:pt idx="0">
                  <c:v>Rural</c:v>
                </c:pt>
                <c:pt idx="1">
                  <c:v>Suburban</c:v>
                </c:pt>
                <c:pt idx="2">
                  <c:v>Urban</c:v>
                </c:pt>
              </c:strCache>
            </c:strRef>
          </c:cat>
          <c:val>
            <c:numRef>
              <c:f>'Store Analysis'!$U$4:$U$6</c:f>
              <c:numCache>
                <c:formatCode>[&gt;=1000]#,##0.0,"K";#,##0</c:formatCode>
                <c:ptCount val="3"/>
                <c:pt idx="0">
                  <c:v>392949.64</c:v>
                </c:pt>
                <c:pt idx="1">
                  <c:v>873866.68</c:v>
                </c:pt>
                <c:pt idx="2" formatCode="[&gt;=1000000000]#,##0.0,,,&quot;B&quot;;[&gt;=1000000]#,##0.0,,&quot;M&quot;;">
                  <c:v>1154324.75</c:v>
                </c:pt>
              </c:numCache>
            </c:numRef>
          </c:val>
          <c:extLst>
            <c:ext xmlns:c16="http://schemas.microsoft.com/office/drawing/2014/chart" uri="{C3380CC4-5D6E-409C-BE32-E72D297353CC}">
              <c16:uniqueId val="{00000001-EB36-4CAA-B466-93310AFC09D1}"/>
            </c:ext>
          </c:extLst>
        </c:ser>
        <c:dLbls>
          <c:dLblPos val="outEnd"/>
          <c:showLegendKey val="0"/>
          <c:showVal val="1"/>
          <c:showCatName val="0"/>
          <c:showSerName val="0"/>
          <c:showPercent val="0"/>
          <c:showBubbleSize val="0"/>
        </c:dLbls>
        <c:gapWidth val="219"/>
        <c:overlap val="-27"/>
        <c:axId val="2075797632"/>
        <c:axId val="2075799072"/>
      </c:barChart>
      <c:catAx>
        <c:axId val="20757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075799072"/>
        <c:crosses val="autoZero"/>
        <c:auto val="1"/>
        <c:lblAlgn val="ctr"/>
        <c:lblOffset val="100"/>
        <c:noMultiLvlLbl val="0"/>
      </c:catAx>
      <c:valAx>
        <c:axId val="2075799072"/>
        <c:scaling>
          <c:orientation val="minMax"/>
        </c:scaling>
        <c:delete val="1"/>
        <c:axPos val="l"/>
        <c:numFmt formatCode="[&gt;=1000000000]#,##0.0,,,&quot;B&quot;;[&gt;=1000000]#,##0.0,,&quot;M&quot;;" sourceLinked="1"/>
        <c:majorTickMark val="none"/>
        <c:minorTickMark val="none"/>
        <c:tickLblPos val="nextTo"/>
        <c:crossAx val="207579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798118985126859E-2"/>
          <c:y val="0.13934894374158285"/>
          <c:w val="0.93364632545931758"/>
          <c:h val="0.56846805666145661"/>
        </c:manualLayout>
      </c:layout>
      <c:barChart>
        <c:barDir val="col"/>
        <c:grouping val="clustered"/>
        <c:varyColors val="0"/>
        <c:ser>
          <c:idx val="0"/>
          <c:order val="0"/>
          <c:tx>
            <c:strRef>
              <c:f>Analysis2!$O$3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Analysis2!$N$4:$N$11</c:f>
              <c:strCache>
                <c:ptCount val="8"/>
                <c:pt idx="0">
                  <c:v>Germany</c:v>
                </c:pt>
                <c:pt idx="1">
                  <c:v>France</c:v>
                </c:pt>
                <c:pt idx="2">
                  <c:v>Italy</c:v>
                </c:pt>
                <c:pt idx="3">
                  <c:v>Belgium</c:v>
                </c:pt>
                <c:pt idx="4">
                  <c:v>Netherlands</c:v>
                </c:pt>
                <c:pt idx="5">
                  <c:v>Spain</c:v>
                </c:pt>
                <c:pt idx="6">
                  <c:v>Poland</c:v>
                </c:pt>
                <c:pt idx="7">
                  <c:v>Austria</c:v>
                </c:pt>
              </c:strCache>
            </c:strRef>
          </c:cat>
          <c:val>
            <c:numRef>
              <c:f>Analysis2!$O$4:$O$11</c:f>
              <c:numCache>
                <c:formatCode>[&gt;=1000000000]#,##0.0,,,"B";[&gt;=1000000]#,##0.0,,"M";</c:formatCode>
                <c:ptCount val="8"/>
                <c:pt idx="0">
                  <c:v>1567633.95</c:v>
                </c:pt>
                <c:pt idx="1">
                  <c:v>1406811.74</c:v>
                </c:pt>
                <c:pt idx="2">
                  <c:v>1332155.51</c:v>
                </c:pt>
                <c:pt idx="3">
                  <c:v>1246510.77</c:v>
                </c:pt>
                <c:pt idx="4" formatCode="[&gt;=1000]#,##0.0,&quot;K&quot;;#,##0">
                  <c:v>947748.2</c:v>
                </c:pt>
                <c:pt idx="5" formatCode="[&gt;=1000]#,##0.0,&quot;K&quot;;#,##0">
                  <c:v>735600.24</c:v>
                </c:pt>
                <c:pt idx="6" formatCode="[&gt;=1000]#,##0.0,&quot;K&quot;;#,##0">
                  <c:v>714235.73</c:v>
                </c:pt>
                <c:pt idx="7" formatCode="[&gt;=1000]#,##0.0,&quot;K&quot;;#,##0">
                  <c:v>683281.17</c:v>
                </c:pt>
              </c:numCache>
            </c:numRef>
          </c:val>
          <c:extLst>
            <c:ext xmlns:c16="http://schemas.microsoft.com/office/drawing/2014/chart" uri="{C3380CC4-5D6E-409C-BE32-E72D297353CC}">
              <c16:uniqueId val="{00000000-0C7E-4790-A5B7-5287B241EC6A}"/>
            </c:ext>
          </c:extLst>
        </c:ser>
        <c:ser>
          <c:idx val="1"/>
          <c:order val="1"/>
          <c:tx>
            <c:strRef>
              <c:f>Analysis2!$P$3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Analysis2!$N$4:$N$11</c:f>
              <c:strCache>
                <c:ptCount val="8"/>
                <c:pt idx="0">
                  <c:v>Germany</c:v>
                </c:pt>
                <c:pt idx="1">
                  <c:v>France</c:v>
                </c:pt>
                <c:pt idx="2">
                  <c:v>Italy</c:v>
                </c:pt>
                <c:pt idx="3">
                  <c:v>Belgium</c:v>
                </c:pt>
                <c:pt idx="4">
                  <c:v>Netherlands</c:v>
                </c:pt>
                <c:pt idx="5">
                  <c:v>Spain</c:v>
                </c:pt>
                <c:pt idx="6">
                  <c:v>Poland</c:v>
                </c:pt>
                <c:pt idx="7">
                  <c:v>Austria</c:v>
                </c:pt>
              </c:strCache>
            </c:strRef>
          </c:cat>
          <c:val>
            <c:numRef>
              <c:f>Analysis2!$P$4:$P$11</c:f>
              <c:numCache>
                <c:formatCode>[&gt;=1000]#,##0.0,"K";#,##0</c:formatCode>
                <c:ptCount val="8"/>
                <c:pt idx="0">
                  <c:v>439238.04</c:v>
                </c:pt>
                <c:pt idx="1">
                  <c:v>393705.53</c:v>
                </c:pt>
                <c:pt idx="2">
                  <c:v>374344.2</c:v>
                </c:pt>
                <c:pt idx="3">
                  <c:v>351005.49</c:v>
                </c:pt>
                <c:pt idx="4">
                  <c:v>265194.62</c:v>
                </c:pt>
                <c:pt idx="5">
                  <c:v>204777.98</c:v>
                </c:pt>
                <c:pt idx="6">
                  <c:v>200443.19</c:v>
                </c:pt>
                <c:pt idx="7">
                  <c:v>192432.02</c:v>
                </c:pt>
              </c:numCache>
            </c:numRef>
          </c:val>
          <c:extLst>
            <c:ext xmlns:c16="http://schemas.microsoft.com/office/drawing/2014/chart" uri="{C3380CC4-5D6E-409C-BE32-E72D297353CC}">
              <c16:uniqueId val="{00000001-0C7E-4790-A5B7-5287B241EC6A}"/>
            </c:ext>
          </c:extLst>
        </c:ser>
        <c:dLbls>
          <c:dLblPos val="outEnd"/>
          <c:showLegendKey val="0"/>
          <c:showVal val="1"/>
          <c:showCatName val="0"/>
          <c:showSerName val="0"/>
          <c:showPercent val="0"/>
          <c:showBubbleSize val="0"/>
        </c:dLbls>
        <c:gapWidth val="150"/>
        <c:overlap val="-27"/>
        <c:axId val="2034883487"/>
        <c:axId val="2034875327"/>
      </c:barChart>
      <c:catAx>
        <c:axId val="203488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34875327"/>
        <c:crosses val="autoZero"/>
        <c:auto val="1"/>
        <c:lblAlgn val="ctr"/>
        <c:lblOffset val="100"/>
        <c:noMultiLvlLbl val="0"/>
      </c:catAx>
      <c:valAx>
        <c:axId val="2034875327"/>
        <c:scaling>
          <c:orientation val="minMax"/>
        </c:scaling>
        <c:delete val="1"/>
        <c:axPos val="l"/>
        <c:numFmt formatCode="[&gt;=1000000000]#,##0.0,,,&quot;B&quot;;[&gt;=1000000]#,##0.0,,&quot;M&quot;;" sourceLinked="1"/>
        <c:majorTickMark val="none"/>
        <c:minorTickMark val="none"/>
        <c:tickLblPos val="nextTo"/>
        <c:crossAx val="2034883487"/>
        <c:crosses val="autoZero"/>
        <c:crossBetween val="between"/>
      </c:valAx>
      <c:spPr>
        <a:noFill/>
        <a:ln>
          <a:noFill/>
        </a:ln>
        <a:effectLst/>
      </c:spPr>
    </c:plotArea>
    <c:legend>
      <c:legendPos val="t"/>
      <c:layout>
        <c:manualLayout>
          <c:xMode val="edge"/>
          <c:yMode val="edge"/>
          <c:x val="0.43949365704286958"/>
          <c:y val="0.11235955056179775"/>
          <c:w val="0.47101268591426071"/>
          <c:h val="0.10533781591907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33479460677691"/>
          <c:y val="0.10206258586312149"/>
          <c:w val="0.64666520539322303"/>
          <c:h val="0.78224364011525038"/>
        </c:manualLayout>
      </c:layout>
      <c:barChart>
        <c:barDir val="bar"/>
        <c:grouping val="clustered"/>
        <c:varyColors val="0"/>
        <c:ser>
          <c:idx val="0"/>
          <c:order val="0"/>
          <c:tx>
            <c:strRef>
              <c:f>Analysis2!$Y$3</c:f>
              <c:strCache>
                <c:ptCount val="1"/>
                <c:pt idx="0">
                  <c:v>Total Revenue</c:v>
                </c:pt>
              </c:strCache>
            </c:strRef>
          </c:tx>
          <c:spPr>
            <a:solidFill>
              <a:srgbClr val="14655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Analysis2!$X$4:$X$13</c:f>
              <c:strCache>
                <c:ptCount val="10"/>
                <c:pt idx="0">
                  <c:v>Lombardy</c:v>
                </c:pt>
                <c:pt idx="1">
                  <c:v>Hamburg</c:v>
                </c:pt>
                <c:pt idx="2">
                  <c:v>Utrecht</c:v>
                </c:pt>
                <c:pt idx="3">
                  <c:v>Wallonia</c:v>
                </c:pt>
                <c:pt idx="4">
                  <c:v>Bavaria</c:v>
                </c:pt>
                <c:pt idx="5">
                  <c:v>Auvergne-Rhône-Alpes</c:v>
                </c:pt>
                <c:pt idx="6">
                  <c:v>South Holland</c:v>
                </c:pt>
                <c:pt idx="7">
                  <c:v>Campania</c:v>
                </c:pt>
                <c:pt idx="8">
                  <c:v>Hesse</c:v>
                </c:pt>
                <c:pt idx="9">
                  <c:v>Hauts-de-France</c:v>
                </c:pt>
              </c:strCache>
            </c:strRef>
          </c:cat>
          <c:val>
            <c:numRef>
              <c:f>Analysis2!$Y$4:$Y$13</c:f>
              <c:numCache>
                <c:formatCode>[&gt;=1000]#,##0.0,"K";#,##0</c:formatCode>
                <c:ptCount val="10"/>
                <c:pt idx="0">
                  <c:v>507428.29</c:v>
                </c:pt>
                <c:pt idx="1">
                  <c:v>478511.97</c:v>
                </c:pt>
                <c:pt idx="2">
                  <c:v>447640.52</c:v>
                </c:pt>
                <c:pt idx="3">
                  <c:v>428836.54</c:v>
                </c:pt>
                <c:pt idx="4">
                  <c:v>422873.18</c:v>
                </c:pt>
                <c:pt idx="5">
                  <c:v>409453.35</c:v>
                </c:pt>
                <c:pt idx="6">
                  <c:v>369608.26</c:v>
                </c:pt>
                <c:pt idx="7">
                  <c:v>344134.63</c:v>
                </c:pt>
                <c:pt idx="8">
                  <c:v>322603.28000000003</c:v>
                </c:pt>
                <c:pt idx="9">
                  <c:v>319716.62</c:v>
                </c:pt>
              </c:numCache>
            </c:numRef>
          </c:val>
          <c:extLst>
            <c:ext xmlns:c16="http://schemas.microsoft.com/office/drawing/2014/chart" uri="{C3380CC4-5D6E-409C-BE32-E72D297353CC}">
              <c16:uniqueId val="{00000000-97DE-4C9C-BD1E-54E158190E05}"/>
            </c:ext>
          </c:extLst>
        </c:ser>
        <c:ser>
          <c:idx val="1"/>
          <c:order val="1"/>
          <c:tx>
            <c:strRef>
              <c:f>Analysis2!$Z$3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Analysis2!$X$4:$X$13</c:f>
              <c:strCache>
                <c:ptCount val="10"/>
                <c:pt idx="0">
                  <c:v>Lombardy</c:v>
                </c:pt>
                <c:pt idx="1">
                  <c:v>Hamburg</c:v>
                </c:pt>
                <c:pt idx="2">
                  <c:v>Utrecht</c:v>
                </c:pt>
                <c:pt idx="3">
                  <c:v>Wallonia</c:v>
                </c:pt>
                <c:pt idx="4">
                  <c:v>Bavaria</c:v>
                </c:pt>
                <c:pt idx="5">
                  <c:v>Auvergne-Rhône-Alpes</c:v>
                </c:pt>
                <c:pt idx="6">
                  <c:v>South Holland</c:v>
                </c:pt>
                <c:pt idx="7">
                  <c:v>Campania</c:v>
                </c:pt>
                <c:pt idx="8">
                  <c:v>Hesse</c:v>
                </c:pt>
                <c:pt idx="9">
                  <c:v>Hauts-de-France</c:v>
                </c:pt>
              </c:strCache>
            </c:strRef>
          </c:cat>
          <c:val>
            <c:numRef>
              <c:f>Analysis2!$Z$4:$Z$13</c:f>
              <c:numCache>
                <c:formatCode>[&gt;=1000]#,##0.0,"K";#,##0</c:formatCode>
                <c:ptCount val="10"/>
                <c:pt idx="0">
                  <c:v>142605.04</c:v>
                </c:pt>
                <c:pt idx="1">
                  <c:v>134181.04999999999</c:v>
                </c:pt>
                <c:pt idx="2">
                  <c:v>124713.44</c:v>
                </c:pt>
                <c:pt idx="3">
                  <c:v>120030.15</c:v>
                </c:pt>
                <c:pt idx="4">
                  <c:v>118353.82</c:v>
                </c:pt>
                <c:pt idx="5">
                  <c:v>115437.72</c:v>
                </c:pt>
                <c:pt idx="6">
                  <c:v>103691.95</c:v>
                </c:pt>
                <c:pt idx="7">
                  <c:v>97094.37</c:v>
                </c:pt>
                <c:pt idx="8">
                  <c:v>90331.49</c:v>
                </c:pt>
                <c:pt idx="9">
                  <c:v>89044.77</c:v>
                </c:pt>
              </c:numCache>
            </c:numRef>
          </c:val>
          <c:extLst>
            <c:ext xmlns:c16="http://schemas.microsoft.com/office/drawing/2014/chart" uri="{C3380CC4-5D6E-409C-BE32-E72D297353CC}">
              <c16:uniqueId val="{00000001-97DE-4C9C-BD1E-54E158190E05}"/>
            </c:ext>
          </c:extLst>
        </c:ser>
        <c:dLbls>
          <c:dLblPos val="outEnd"/>
          <c:showLegendKey val="0"/>
          <c:showVal val="1"/>
          <c:showCatName val="0"/>
          <c:showSerName val="0"/>
          <c:showPercent val="0"/>
          <c:showBubbleSize val="0"/>
        </c:dLbls>
        <c:gapWidth val="100"/>
        <c:overlap val="10"/>
        <c:axId val="2088806895"/>
        <c:axId val="2088829935"/>
      </c:barChart>
      <c:catAx>
        <c:axId val="2088806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88829935"/>
        <c:crosses val="autoZero"/>
        <c:auto val="1"/>
        <c:lblAlgn val="ctr"/>
        <c:lblOffset val="100"/>
        <c:noMultiLvlLbl val="0"/>
      </c:catAx>
      <c:valAx>
        <c:axId val="2088829935"/>
        <c:scaling>
          <c:orientation val="minMax"/>
        </c:scaling>
        <c:delete val="1"/>
        <c:axPos val="t"/>
        <c:numFmt formatCode="[&gt;=1000]#,##0.0,&quot;K&quot;;#,##0" sourceLinked="1"/>
        <c:majorTickMark val="none"/>
        <c:minorTickMark val="none"/>
        <c:tickLblPos val="nextTo"/>
        <c:crossAx val="208880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871288435314299"/>
          <c:y val="9.4593920847230339E-2"/>
          <c:w val="0.83128711564685698"/>
          <c:h val="0.81407895792501916"/>
        </c:manualLayout>
      </c:layout>
      <c:barChart>
        <c:barDir val="bar"/>
        <c:grouping val="clustered"/>
        <c:varyColors val="0"/>
        <c:ser>
          <c:idx val="0"/>
          <c:order val="0"/>
          <c:tx>
            <c:strRef>
              <c:f>Analysis2!$AI$3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Analysis2!$AH$4:$AH$13</c:f>
              <c:strCache>
                <c:ptCount val="10"/>
                <c:pt idx="0">
                  <c:v>Milan</c:v>
                </c:pt>
                <c:pt idx="1">
                  <c:v>Hamburg</c:v>
                </c:pt>
                <c:pt idx="2">
                  <c:v>Utrecht</c:v>
                </c:pt>
                <c:pt idx="3">
                  <c:v>Liège</c:v>
                </c:pt>
                <c:pt idx="4">
                  <c:v>Munich</c:v>
                </c:pt>
                <c:pt idx="5">
                  <c:v>Lyon</c:v>
                </c:pt>
                <c:pt idx="6">
                  <c:v>Rotterdam</c:v>
                </c:pt>
                <c:pt idx="7">
                  <c:v>Naples</c:v>
                </c:pt>
                <c:pt idx="8">
                  <c:v>Frankfurt</c:v>
                </c:pt>
                <c:pt idx="9">
                  <c:v>Lille</c:v>
                </c:pt>
              </c:strCache>
            </c:strRef>
          </c:cat>
          <c:val>
            <c:numRef>
              <c:f>Analysis2!$AI$4:$AI$13</c:f>
              <c:numCache>
                <c:formatCode>[&gt;=1000]#,##0.0,"K";#,##0</c:formatCode>
                <c:ptCount val="10"/>
                <c:pt idx="0">
                  <c:v>507428.29</c:v>
                </c:pt>
                <c:pt idx="1">
                  <c:v>478511.97</c:v>
                </c:pt>
                <c:pt idx="2">
                  <c:v>447640.52</c:v>
                </c:pt>
                <c:pt idx="3">
                  <c:v>428836.54</c:v>
                </c:pt>
                <c:pt idx="4">
                  <c:v>422873.18</c:v>
                </c:pt>
                <c:pt idx="5">
                  <c:v>409453.35</c:v>
                </c:pt>
                <c:pt idx="6">
                  <c:v>369608.26</c:v>
                </c:pt>
                <c:pt idx="7">
                  <c:v>344134.63</c:v>
                </c:pt>
                <c:pt idx="8">
                  <c:v>322603.28000000003</c:v>
                </c:pt>
                <c:pt idx="9">
                  <c:v>319716.62</c:v>
                </c:pt>
              </c:numCache>
            </c:numRef>
          </c:val>
          <c:extLst>
            <c:ext xmlns:c16="http://schemas.microsoft.com/office/drawing/2014/chart" uri="{C3380CC4-5D6E-409C-BE32-E72D297353CC}">
              <c16:uniqueId val="{00000000-3073-48BA-AF59-9E2D8B344383}"/>
            </c:ext>
          </c:extLst>
        </c:ser>
        <c:ser>
          <c:idx val="1"/>
          <c:order val="1"/>
          <c:tx>
            <c:strRef>
              <c:f>Analysis2!$AJ$3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Analysis2!$AH$4:$AH$13</c:f>
              <c:strCache>
                <c:ptCount val="10"/>
                <c:pt idx="0">
                  <c:v>Milan</c:v>
                </c:pt>
                <c:pt idx="1">
                  <c:v>Hamburg</c:v>
                </c:pt>
                <c:pt idx="2">
                  <c:v>Utrecht</c:v>
                </c:pt>
                <c:pt idx="3">
                  <c:v>Liège</c:v>
                </c:pt>
                <c:pt idx="4">
                  <c:v>Munich</c:v>
                </c:pt>
                <c:pt idx="5">
                  <c:v>Lyon</c:v>
                </c:pt>
                <c:pt idx="6">
                  <c:v>Rotterdam</c:v>
                </c:pt>
                <c:pt idx="7">
                  <c:v>Naples</c:v>
                </c:pt>
                <c:pt idx="8">
                  <c:v>Frankfurt</c:v>
                </c:pt>
                <c:pt idx="9">
                  <c:v>Lille</c:v>
                </c:pt>
              </c:strCache>
            </c:strRef>
          </c:cat>
          <c:val>
            <c:numRef>
              <c:f>Analysis2!$AJ$4:$AJ$13</c:f>
              <c:numCache>
                <c:formatCode>[&gt;=1000]#,##0.0,"K";#,##0</c:formatCode>
                <c:ptCount val="10"/>
                <c:pt idx="0">
                  <c:v>142605.04</c:v>
                </c:pt>
                <c:pt idx="1">
                  <c:v>134181.04999999999</c:v>
                </c:pt>
                <c:pt idx="2">
                  <c:v>124713.44</c:v>
                </c:pt>
                <c:pt idx="3">
                  <c:v>120030.15</c:v>
                </c:pt>
                <c:pt idx="4">
                  <c:v>118353.82</c:v>
                </c:pt>
                <c:pt idx="5">
                  <c:v>115437.72</c:v>
                </c:pt>
                <c:pt idx="6">
                  <c:v>103691.95</c:v>
                </c:pt>
                <c:pt idx="7">
                  <c:v>97094.37</c:v>
                </c:pt>
                <c:pt idx="8">
                  <c:v>90331.49</c:v>
                </c:pt>
                <c:pt idx="9">
                  <c:v>89044.77</c:v>
                </c:pt>
              </c:numCache>
            </c:numRef>
          </c:val>
          <c:extLst>
            <c:ext xmlns:c16="http://schemas.microsoft.com/office/drawing/2014/chart" uri="{C3380CC4-5D6E-409C-BE32-E72D297353CC}">
              <c16:uniqueId val="{00000001-3073-48BA-AF59-9E2D8B344383}"/>
            </c:ext>
          </c:extLst>
        </c:ser>
        <c:dLbls>
          <c:dLblPos val="inEnd"/>
          <c:showLegendKey val="0"/>
          <c:showVal val="1"/>
          <c:showCatName val="0"/>
          <c:showSerName val="0"/>
          <c:showPercent val="0"/>
          <c:showBubbleSize val="0"/>
        </c:dLbls>
        <c:gapWidth val="100"/>
        <c:overlap val="50"/>
        <c:axId val="2107437775"/>
        <c:axId val="2107422415"/>
      </c:barChart>
      <c:catAx>
        <c:axId val="2107437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07422415"/>
        <c:crosses val="autoZero"/>
        <c:auto val="1"/>
        <c:lblAlgn val="ctr"/>
        <c:lblOffset val="100"/>
        <c:noMultiLvlLbl val="0"/>
      </c:catAx>
      <c:valAx>
        <c:axId val="2107422415"/>
        <c:scaling>
          <c:orientation val="minMax"/>
        </c:scaling>
        <c:delete val="1"/>
        <c:axPos val="t"/>
        <c:numFmt formatCode="[&gt;=1000]#,##0.0,&quot;K&quot;;#,##0" sourceLinked="1"/>
        <c:majorTickMark val="none"/>
        <c:minorTickMark val="none"/>
        <c:tickLblPos val="nextTo"/>
        <c:crossAx val="2107437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Analysis.xlsx]Analysis2!ProfitYOY%</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65C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837104072398189"/>
          <c:w val="0.93888888888888888"/>
          <c:h val="0.45092219807365713"/>
        </c:manualLayout>
      </c:layout>
      <c:barChart>
        <c:barDir val="col"/>
        <c:grouping val="clustered"/>
        <c:varyColors val="0"/>
        <c:ser>
          <c:idx val="0"/>
          <c:order val="0"/>
          <c:tx>
            <c:strRef>
              <c:f>Analysis2!$AZ$3</c:f>
              <c:strCache>
                <c:ptCount val="1"/>
                <c:pt idx="0">
                  <c:v>Total</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Analysis2!$AY$4:$AY$11</c:f>
              <c:strCache>
                <c:ptCount val="8"/>
                <c:pt idx="0">
                  <c:v>Spain</c:v>
                </c:pt>
                <c:pt idx="1">
                  <c:v>Austria</c:v>
                </c:pt>
                <c:pt idx="2">
                  <c:v>Italy</c:v>
                </c:pt>
                <c:pt idx="3">
                  <c:v>Netherlands</c:v>
                </c:pt>
                <c:pt idx="4">
                  <c:v>Poland</c:v>
                </c:pt>
                <c:pt idx="5">
                  <c:v>France</c:v>
                </c:pt>
                <c:pt idx="6">
                  <c:v>Germany</c:v>
                </c:pt>
                <c:pt idx="7">
                  <c:v>Belgium</c:v>
                </c:pt>
              </c:strCache>
            </c:strRef>
          </c:cat>
          <c:val>
            <c:numRef>
              <c:f>Analysis2!$AZ$4:$AZ$11</c:f>
              <c:numCache>
                <c:formatCode>0.00%</c:formatCode>
                <c:ptCount val="8"/>
                <c:pt idx="0">
                  <c:v>0.15872146093690787</c:v>
                </c:pt>
                <c:pt idx="1">
                  <c:v>0.1359328327602016</c:v>
                </c:pt>
                <c:pt idx="2">
                  <c:v>0.1040042234738341</c:v>
                </c:pt>
                <c:pt idx="3">
                  <c:v>3.5920445485627034E-2</c:v>
                </c:pt>
                <c:pt idx="4">
                  <c:v>3.4120086068173516E-2</c:v>
                </c:pt>
                <c:pt idx="5">
                  <c:v>7.9548474062453838E-3</c:v>
                </c:pt>
                <c:pt idx="6">
                  <c:v>7.7572619597825907E-3</c:v>
                </c:pt>
                <c:pt idx="7">
                  <c:v>6.3143039398595394E-3</c:v>
                </c:pt>
              </c:numCache>
            </c:numRef>
          </c:val>
          <c:extLst>
            <c:ext xmlns:c16="http://schemas.microsoft.com/office/drawing/2014/chart" uri="{C3380CC4-5D6E-409C-BE32-E72D297353CC}">
              <c16:uniqueId val="{00000000-27C5-40E1-BAC6-87FC8FE68352}"/>
            </c:ext>
          </c:extLst>
        </c:ser>
        <c:dLbls>
          <c:dLblPos val="outEnd"/>
          <c:showLegendKey val="0"/>
          <c:showVal val="1"/>
          <c:showCatName val="0"/>
          <c:showSerName val="0"/>
          <c:showPercent val="0"/>
          <c:showBubbleSize val="0"/>
        </c:dLbls>
        <c:gapWidth val="219"/>
        <c:overlap val="-27"/>
        <c:axId val="496406992"/>
        <c:axId val="496412272"/>
      </c:barChart>
      <c:catAx>
        <c:axId val="4964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496412272"/>
        <c:crosses val="autoZero"/>
        <c:auto val="1"/>
        <c:lblAlgn val="ctr"/>
        <c:lblOffset val="100"/>
        <c:noMultiLvlLbl val="0"/>
      </c:catAx>
      <c:valAx>
        <c:axId val="496412272"/>
        <c:scaling>
          <c:orientation val="minMax"/>
        </c:scaling>
        <c:delete val="1"/>
        <c:axPos val="l"/>
        <c:numFmt formatCode="0.00%" sourceLinked="1"/>
        <c:majorTickMark val="none"/>
        <c:minorTickMark val="none"/>
        <c:tickLblPos val="nextTo"/>
        <c:crossAx val="4964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Analysis.xlsx]Analysis2!RevenueTrend</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rgbClr val="265C4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32391713747645E-2"/>
          <c:y val="0.23267302113551597"/>
          <c:w val="0.97040624159268229"/>
          <c:h val="0.57776143113689737"/>
        </c:manualLayout>
      </c:layout>
      <c:lineChart>
        <c:grouping val="standard"/>
        <c:varyColors val="0"/>
        <c:ser>
          <c:idx val="0"/>
          <c:order val="0"/>
          <c:tx>
            <c:strRef>
              <c:f>Analysis2!$BE$3</c:f>
              <c:strCache>
                <c:ptCount val="1"/>
                <c:pt idx="0">
                  <c:v>Total</c:v>
                </c:pt>
              </c:strCache>
            </c:strRef>
          </c:tx>
          <c:spPr>
            <a:ln w="25400" cap="sq">
              <a:solidFill>
                <a:srgbClr val="265C4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Analysis2!$BD$4:$BD$15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Analysis2!$BE$4:$BE$15</c:f>
              <c:numCache>
                <c:formatCode>[&gt;=1000]#,##0.0,"K";#,##0</c:formatCode>
                <c:ptCount val="12"/>
                <c:pt idx="0">
                  <c:v>693212.13</c:v>
                </c:pt>
                <c:pt idx="1">
                  <c:v>656408.28</c:v>
                </c:pt>
                <c:pt idx="2">
                  <c:v>700990.7</c:v>
                </c:pt>
                <c:pt idx="3">
                  <c:v>685442.01</c:v>
                </c:pt>
                <c:pt idx="4">
                  <c:v>750541.31</c:v>
                </c:pt>
                <c:pt idx="5">
                  <c:v>721767.26</c:v>
                </c:pt>
                <c:pt idx="6">
                  <c:v>768840.83</c:v>
                </c:pt>
                <c:pt idx="7">
                  <c:v>741535.76</c:v>
                </c:pt>
                <c:pt idx="8">
                  <c:v>731005.74</c:v>
                </c:pt>
                <c:pt idx="9">
                  <c:v>750338.41</c:v>
                </c:pt>
                <c:pt idx="10">
                  <c:v>710608.93</c:v>
                </c:pt>
                <c:pt idx="11">
                  <c:v>723285.95</c:v>
                </c:pt>
              </c:numCache>
            </c:numRef>
          </c:val>
          <c:smooth val="1"/>
          <c:extLst>
            <c:ext xmlns:c16="http://schemas.microsoft.com/office/drawing/2014/chart" uri="{C3380CC4-5D6E-409C-BE32-E72D297353CC}">
              <c16:uniqueId val="{00000000-4CE3-4177-882E-C97E873D2E9E}"/>
            </c:ext>
          </c:extLst>
        </c:ser>
        <c:dLbls>
          <c:dLblPos val="t"/>
          <c:showLegendKey val="0"/>
          <c:showVal val="1"/>
          <c:showCatName val="0"/>
          <c:showSerName val="0"/>
          <c:showPercent val="0"/>
          <c:showBubbleSize val="0"/>
        </c:dLbls>
        <c:smooth val="0"/>
        <c:axId val="672813568"/>
        <c:axId val="672815488"/>
      </c:lineChart>
      <c:catAx>
        <c:axId val="6728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672815488"/>
        <c:crosses val="autoZero"/>
        <c:auto val="1"/>
        <c:lblAlgn val="ctr"/>
        <c:lblOffset val="100"/>
        <c:noMultiLvlLbl val="0"/>
      </c:catAx>
      <c:valAx>
        <c:axId val="672815488"/>
        <c:scaling>
          <c:orientation val="minMax"/>
        </c:scaling>
        <c:delete val="1"/>
        <c:axPos val="l"/>
        <c:numFmt formatCode="[&gt;=1000]#,##0.0,&quot;K&quot;;#,##0" sourceLinked="1"/>
        <c:majorTickMark val="none"/>
        <c:minorTickMark val="none"/>
        <c:tickLblPos val="nextTo"/>
        <c:crossAx val="67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Analysis.xlsx]Store Analysis!top 10 store revenue</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65C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FC1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22178477690291"/>
          <c:y val="1.0912390598015397E-2"/>
          <c:w val="0.54889942734430919"/>
          <c:h val="0.92913532183941683"/>
        </c:manualLayout>
      </c:layout>
      <c:barChart>
        <c:barDir val="bar"/>
        <c:grouping val="clustered"/>
        <c:varyColors val="0"/>
        <c:ser>
          <c:idx val="0"/>
          <c:order val="0"/>
          <c:tx>
            <c:strRef>
              <c:f>'Store Analysis'!$I$3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Analysis'!$H$4:$H$13</c:f>
              <c:strCache>
                <c:ptCount val="10"/>
                <c:pt idx="0">
                  <c:v>Munich HealthPoint #095</c:v>
                </c:pt>
                <c:pt idx="1">
                  <c:v>Rotterdam HealthPoint #023</c:v>
                </c:pt>
                <c:pt idx="2">
                  <c:v>Utrecht HealthPoint #058</c:v>
                </c:pt>
                <c:pt idx="3">
                  <c:v>Brussels HealthPoint #078</c:v>
                </c:pt>
                <c:pt idx="4">
                  <c:v>Liège HealthPoint #010</c:v>
                </c:pt>
                <c:pt idx="5">
                  <c:v>Lyon HealthPoint #073</c:v>
                </c:pt>
                <c:pt idx="6">
                  <c:v>Frankfurt HealthPoint #055</c:v>
                </c:pt>
                <c:pt idx="7">
                  <c:v>Antwerp HealthPoint #109</c:v>
                </c:pt>
                <c:pt idx="8">
                  <c:v>Vienna HealthPoint #074</c:v>
                </c:pt>
                <c:pt idx="9">
                  <c:v>Milan HealthPoint #085</c:v>
                </c:pt>
              </c:strCache>
            </c:strRef>
          </c:cat>
          <c:val>
            <c:numRef>
              <c:f>'Store Analysis'!$I$4:$I$13</c:f>
              <c:numCache>
                <c:formatCode>[&gt;=1000]#,##0.0,"K";#,##0</c:formatCode>
                <c:ptCount val="10"/>
                <c:pt idx="0">
                  <c:v>162320.29</c:v>
                </c:pt>
                <c:pt idx="1">
                  <c:v>159495.01</c:v>
                </c:pt>
                <c:pt idx="2">
                  <c:v>158935.66</c:v>
                </c:pt>
                <c:pt idx="3">
                  <c:v>151533.96</c:v>
                </c:pt>
                <c:pt idx="4">
                  <c:v>147924.26999999999</c:v>
                </c:pt>
                <c:pt idx="5">
                  <c:v>143722.53</c:v>
                </c:pt>
                <c:pt idx="6">
                  <c:v>137422.29</c:v>
                </c:pt>
                <c:pt idx="7">
                  <c:v>135770.62</c:v>
                </c:pt>
                <c:pt idx="8">
                  <c:v>135215.32</c:v>
                </c:pt>
                <c:pt idx="9">
                  <c:v>134961.07</c:v>
                </c:pt>
              </c:numCache>
            </c:numRef>
          </c:val>
          <c:extLst>
            <c:ext xmlns:c16="http://schemas.microsoft.com/office/drawing/2014/chart" uri="{C3380CC4-5D6E-409C-BE32-E72D297353CC}">
              <c16:uniqueId val="{00000000-C125-4614-BD62-C580F6A4C2AB}"/>
            </c:ext>
          </c:extLst>
        </c:ser>
        <c:ser>
          <c:idx val="1"/>
          <c:order val="1"/>
          <c:tx>
            <c:strRef>
              <c:f>'Store Analysis'!$J$3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Analysis'!$H$4:$H$13</c:f>
              <c:strCache>
                <c:ptCount val="10"/>
                <c:pt idx="0">
                  <c:v>Munich HealthPoint #095</c:v>
                </c:pt>
                <c:pt idx="1">
                  <c:v>Rotterdam HealthPoint #023</c:v>
                </c:pt>
                <c:pt idx="2">
                  <c:v>Utrecht HealthPoint #058</c:v>
                </c:pt>
                <c:pt idx="3">
                  <c:v>Brussels HealthPoint #078</c:v>
                </c:pt>
                <c:pt idx="4">
                  <c:v>Liège HealthPoint #010</c:v>
                </c:pt>
                <c:pt idx="5">
                  <c:v>Lyon HealthPoint #073</c:v>
                </c:pt>
                <c:pt idx="6">
                  <c:v>Frankfurt HealthPoint #055</c:v>
                </c:pt>
                <c:pt idx="7">
                  <c:v>Antwerp HealthPoint #109</c:v>
                </c:pt>
                <c:pt idx="8">
                  <c:v>Vienna HealthPoint #074</c:v>
                </c:pt>
                <c:pt idx="9">
                  <c:v>Milan HealthPoint #085</c:v>
                </c:pt>
              </c:strCache>
            </c:strRef>
          </c:cat>
          <c:val>
            <c:numRef>
              <c:f>'Store Analysis'!$J$4:$J$13</c:f>
              <c:numCache>
                <c:formatCode>[&gt;=1000]#,##0.0,"K";#,##0</c:formatCode>
                <c:ptCount val="10"/>
                <c:pt idx="0">
                  <c:v>45172.56</c:v>
                </c:pt>
                <c:pt idx="1">
                  <c:v>44152.23</c:v>
                </c:pt>
                <c:pt idx="2">
                  <c:v>43683.53</c:v>
                </c:pt>
                <c:pt idx="3">
                  <c:v>43046.239999999998</c:v>
                </c:pt>
                <c:pt idx="4">
                  <c:v>41216.730000000003</c:v>
                </c:pt>
                <c:pt idx="5">
                  <c:v>40271.17</c:v>
                </c:pt>
                <c:pt idx="6">
                  <c:v>38921.910000000003</c:v>
                </c:pt>
                <c:pt idx="7">
                  <c:v>38104.26</c:v>
                </c:pt>
                <c:pt idx="8">
                  <c:v>37254.589999999997</c:v>
                </c:pt>
                <c:pt idx="9">
                  <c:v>37570.51</c:v>
                </c:pt>
              </c:numCache>
            </c:numRef>
          </c:val>
          <c:extLst>
            <c:ext xmlns:c16="http://schemas.microsoft.com/office/drawing/2014/chart" uri="{C3380CC4-5D6E-409C-BE32-E72D297353CC}">
              <c16:uniqueId val="{00000001-C125-4614-BD62-C580F6A4C2AB}"/>
            </c:ext>
          </c:extLst>
        </c:ser>
        <c:dLbls>
          <c:dLblPos val="inEnd"/>
          <c:showLegendKey val="0"/>
          <c:showVal val="1"/>
          <c:showCatName val="0"/>
          <c:showSerName val="0"/>
          <c:showPercent val="0"/>
          <c:showBubbleSize val="0"/>
        </c:dLbls>
        <c:gapWidth val="100"/>
        <c:overlap val="25"/>
        <c:axId val="2053454624"/>
        <c:axId val="2053455584"/>
      </c:barChart>
      <c:catAx>
        <c:axId val="2053454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053455584"/>
        <c:crosses val="autoZero"/>
        <c:auto val="1"/>
        <c:lblAlgn val="ctr"/>
        <c:lblOffset val="100"/>
        <c:noMultiLvlLbl val="0"/>
      </c:catAx>
      <c:valAx>
        <c:axId val="2053455584"/>
        <c:scaling>
          <c:orientation val="minMax"/>
        </c:scaling>
        <c:delete val="1"/>
        <c:axPos val="t"/>
        <c:numFmt formatCode="[&gt;=1000]#,##0.0,&quot;K&quot;;#,##0" sourceLinked="1"/>
        <c:majorTickMark val="none"/>
        <c:minorTickMark val="none"/>
        <c:tickLblPos val="nextTo"/>
        <c:crossAx val="205345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'Store Analysis'!$T$3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Analysis'!$S$4:$S$6</c:f>
              <c:strCache>
                <c:ptCount val="3"/>
                <c:pt idx="0">
                  <c:v>Rural</c:v>
                </c:pt>
                <c:pt idx="1">
                  <c:v>Suburban</c:v>
                </c:pt>
                <c:pt idx="2">
                  <c:v>Urban</c:v>
                </c:pt>
              </c:strCache>
            </c:strRef>
          </c:cat>
          <c:val>
            <c:numRef>
              <c:f>'Store Analysis'!$T$4:$T$6</c:f>
              <c:numCache>
                <c:formatCode>[&gt;=1000000000]#,##0.0,,,"B";[&gt;=1000000]#,##0.0,,"M";</c:formatCode>
                <c:ptCount val="3"/>
                <c:pt idx="0">
                  <c:v>1399382.48</c:v>
                </c:pt>
                <c:pt idx="1">
                  <c:v>3109295.56</c:v>
                </c:pt>
                <c:pt idx="2">
                  <c:v>4125299.27</c:v>
                </c:pt>
              </c:numCache>
            </c:numRef>
          </c:val>
          <c:extLst>
            <c:ext xmlns:c16="http://schemas.microsoft.com/office/drawing/2014/chart" uri="{C3380CC4-5D6E-409C-BE32-E72D297353CC}">
              <c16:uniqueId val="{00000000-D16C-45BF-867A-96152DB6DBF7}"/>
            </c:ext>
          </c:extLst>
        </c:ser>
        <c:ser>
          <c:idx val="1"/>
          <c:order val="1"/>
          <c:tx>
            <c:strRef>
              <c:f>'Store Analysis'!$U$3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Analysis'!$S$4:$S$6</c:f>
              <c:strCache>
                <c:ptCount val="3"/>
                <c:pt idx="0">
                  <c:v>Rural</c:v>
                </c:pt>
                <c:pt idx="1">
                  <c:v>Suburban</c:v>
                </c:pt>
                <c:pt idx="2">
                  <c:v>Urban</c:v>
                </c:pt>
              </c:strCache>
            </c:strRef>
          </c:cat>
          <c:val>
            <c:numRef>
              <c:f>'Store Analysis'!$U$4:$U$6</c:f>
              <c:numCache>
                <c:formatCode>[&gt;=1000]#,##0.0,"K";#,##0</c:formatCode>
                <c:ptCount val="3"/>
                <c:pt idx="0">
                  <c:v>392949.64</c:v>
                </c:pt>
                <c:pt idx="1">
                  <c:v>873866.68</c:v>
                </c:pt>
                <c:pt idx="2" formatCode="[&gt;=1000000000]#,##0.0,,,&quot;B&quot;;[&gt;=1000000]#,##0.0,,&quot;M&quot;;">
                  <c:v>1154324.75</c:v>
                </c:pt>
              </c:numCache>
            </c:numRef>
          </c:val>
          <c:extLst>
            <c:ext xmlns:c16="http://schemas.microsoft.com/office/drawing/2014/chart" uri="{C3380CC4-5D6E-409C-BE32-E72D297353CC}">
              <c16:uniqueId val="{00000001-D16C-45BF-867A-96152DB6DBF7}"/>
            </c:ext>
          </c:extLst>
        </c:ser>
        <c:dLbls>
          <c:dLblPos val="outEnd"/>
          <c:showLegendKey val="0"/>
          <c:showVal val="1"/>
          <c:showCatName val="0"/>
          <c:showSerName val="0"/>
          <c:showPercent val="0"/>
          <c:showBubbleSize val="0"/>
        </c:dLbls>
        <c:gapWidth val="219"/>
        <c:overlap val="-27"/>
        <c:axId val="2075797632"/>
        <c:axId val="2075799072"/>
      </c:barChart>
      <c:catAx>
        <c:axId val="20757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075799072"/>
        <c:crosses val="autoZero"/>
        <c:auto val="1"/>
        <c:lblAlgn val="ctr"/>
        <c:lblOffset val="100"/>
        <c:noMultiLvlLbl val="0"/>
      </c:catAx>
      <c:valAx>
        <c:axId val="2075799072"/>
        <c:scaling>
          <c:orientation val="minMax"/>
        </c:scaling>
        <c:delete val="1"/>
        <c:axPos val="l"/>
        <c:numFmt formatCode="[&gt;=1000000000]#,##0.0,,,&quot;B&quot;;[&gt;=1000000]#,##0.0,,&quot;M&quot;;" sourceLinked="1"/>
        <c:majorTickMark val="none"/>
        <c:minorTickMark val="none"/>
        <c:tickLblPos val="nextTo"/>
        <c:crossAx val="207579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Analysis.xlsx]Store Analysis!PivotTable1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65C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FC1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Analysis'!$AL$3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Analysis'!$AK$4:$AK$13</c:f>
              <c:strCache>
                <c:ptCount val="10"/>
                <c:pt idx="0">
                  <c:v>Munich HealthPoint #031</c:v>
                </c:pt>
                <c:pt idx="1">
                  <c:v>Graz HealthPoint #102</c:v>
                </c:pt>
                <c:pt idx="2">
                  <c:v>Katowice HealthPoint #080</c:v>
                </c:pt>
                <c:pt idx="3">
                  <c:v>Naples HealthPoint #011</c:v>
                </c:pt>
                <c:pt idx="4">
                  <c:v>Naples HealthPoint #001</c:v>
                </c:pt>
                <c:pt idx="5">
                  <c:v>Warsaw HealthPoint #030</c:v>
                </c:pt>
                <c:pt idx="6">
                  <c:v>Poznań HealthPoint #068</c:v>
                </c:pt>
                <c:pt idx="7">
                  <c:v>Seville HealthPoint #040</c:v>
                </c:pt>
                <c:pt idx="8">
                  <c:v>Frankfurt HealthPoint #084</c:v>
                </c:pt>
                <c:pt idx="9">
                  <c:v>Vienna HealthPoint #115</c:v>
                </c:pt>
              </c:strCache>
            </c:strRef>
          </c:cat>
          <c:val>
            <c:numRef>
              <c:f>'Store Analysis'!$AL$4:$AL$13</c:f>
              <c:numCache>
                <c:formatCode>[&gt;=1000]#,##0.0,"K";#,##0</c:formatCode>
                <c:ptCount val="10"/>
                <c:pt idx="0">
                  <c:v>25762.5</c:v>
                </c:pt>
                <c:pt idx="1">
                  <c:v>25070.41</c:v>
                </c:pt>
                <c:pt idx="2">
                  <c:v>24424.18</c:v>
                </c:pt>
                <c:pt idx="3">
                  <c:v>23078.41</c:v>
                </c:pt>
                <c:pt idx="4">
                  <c:v>22089.96</c:v>
                </c:pt>
                <c:pt idx="5">
                  <c:v>20774.849999999999</c:v>
                </c:pt>
                <c:pt idx="6">
                  <c:v>20180.849999999999</c:v>
                </c:pt>
                <c:pt idx="7">
                  <c:v>18559.86</c:v>
                </c:pt>
                <c:pt idx="8">
                  <c:v>18183.52</c:v>
                </c:pt>
                <c:pt idx="9">
                  <c:v>1582.72</c:v>
                </c:pt>
              </c:numCache>
            </c:numRef>
          </c:val>
          <c:extLst>
            <c:ext xmlns:c16="http://schemas.microsoft.com/office/drawing/2014/chart" uri="{C3380CC4-5D6E-409C-BE32-E72D297353CC}">
              <c16:uniqueId val="{00000000-E731-4355-9027-B529943C498B}"/>
            </c:ext>
          </c:extLst>
        </c:ser>
        <c:ser>
          <c:idx val="1"/>
          <c:order val="1"/>
          <c:tx>
            <c:strRef>
              <c:f>'Store Analysis'!$AM$3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Analysis'!$AK$4:$AK$13</c:f>
              <c:strCache>
                <c:ptCount val="10"/>
                <c:pt idx="0">
                  <c:v>Munich HealthPoint #031</c:v>
                </c:pt>
                <c:pt idx="1">
                  <c:v>Graz HealthPoint #102</c:v>
                </c:pt>
                <c:pt idx="2">
                  <c:v>Katowice HealthPoint #080</c:v>
                </c:pt>
                <c:pt idx="3">
                  <c:v>Naples HealthPoint #011</c:v>
                </c:pt>
                <c:pt idx="4">
                  <c:v>Naples HealthPoint #001</c:v>
                </c:pt>
                <c:pt idx="5">
                  <c:v>Warsaw HealthPoint #030</c:v>
                </c:pt>
                <c:pt idx="6">
                  <c:v>Poznań HealthPoint #068</c:v>
                </c:pt>
                <c:pt idx="7">
                  <c:v>Seville HealthPoint #040</c:v>
                </c:pt>
                <c:pt idx="8">
                  <c:v>Frankfurt HealthPoint #084</c:v>
                </c:pt>
                <c:pt idx="9">
                  <c:v>Vienna HealthPoint #115</c:v>
                </c:pt>
              </c:strCache>
            </c:strRef>
          </c:cat>
          <c:val>
            <c:numRef>
              <c:f>'Store Analysis'!$AM$4:$AM$13</c:f>
              <c:numCache>
                <c:formatCode>[&gt;=1000]#,##0.0,"K";#,##0</c:formatCode>
                <c:ptCount val="10"/>
                <c:pt idx="0">
                  <c:v>7142.6</c:v>
                </c:pt>
                <c:pt idx="1">
                  <c:v>7092.69</c:v>
                </c:pt>
                <c:pt idx="2">
                  <c:v>7013.62</c:v>
                </c:pt>
                <c:pt idx="3">
                  <c:v>6628.19</c:v>
                </c:pt>
                <c:pt idx="4">
                  <c:v>6389.52</c:v>
                </c:pt>
                <c:pt idx="5">
                  <c:v>5746.15</c:v>
                </c:pt>
                <c:pt idx="6">
                  <c:v>5767.42</c:v>
                </c:pt>
                <c:pt idx="7">
                  <c:v>5444.33</c:v>
                </c:pt>
                <c:pt idx="8">
                  <c:v>5048.6499999999996</c:v>
                </c:pt>
                <c:pt idx="9">
                  <c:v>391.34</c:v>
                </c:pt>
              </c:numCache>
            </c:numRef>
          </c:val>
          <c:extLst>
            <c:ext xmlns:c16="http://schemas.microsoft.com/office/drawing/2014/chart" uri="{C3380CC4-5D6E-409C-BE32-E72D297353CC}">
              <c16:uniqueId val="{00000001-E731-4355-9027-B529943C498B}"/>
            </c:ext>
          </c:extLst>
        </c:ser>
        <c:dLbls>
          <c:dLblPos val="inEnd"/>
          <c:showLegendKey val="0"/>
          <c:showVal val="1"/>
          <c:showCatName val="0"/>
          <c:showSerName val="0"/>
          <c:showPercent val="0"/>
          <c:showBubbleSize val="0"/>
        </c:dLbls>
        <c:gapWidth val="100"/>
        <c:overlap val="20"/>
        <c:axId val="2032223248"/>
        <c:axId val="2032209328"/>
      </c:barChart>
      <c:catAx>
        <c:axId val="203222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209328"/>
        <c:crosses val="autoZero"/>
        <c:auto val="1"/>
        <c:lblAlgn val="ctr"/>
        <c:lblOffset val="100"/>
        <c:noMultiLvlLbl val="0"/>
      </c:catAx>
      <c:valAx>
        <c:axId val="2032209328"/>
        <c:scaling>
          <c:orientation val="minMax"/>
        </c:scaling>
        <c:delete val="1"/>
        <c:axPos val="b"/>
        <c:numFmt formatCode="[&gt;=1000]#,##0.0,&quot;K&quot;;#,##0" sourceLinked="1"/>
        <c:majorTickMark val="none"/>
        <c:minorTickMark val="none"/>
        <c:tickLblPos val="nextTo"/>
        <c:crossAx val="203222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'Product Analysis'!$O$3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Analysis'!$N$4:$N$8</c:f>
              <c:strCache>
                <c:ptCount val="5"/>
                <c:pt idx="0">
                  <c:v>Prescription</c:v>
                </c:pt>
                <c:pt idx="1">
                  <c:v>OTC</c:v>
                </c:pt>
                <c:pt idx="2">
                  <c:v>Wellness</c:v>
                </c:pt>
                <c:pt idx="3">
                  <c:v>Personal Care</c:v>
                </c:pt>
                <c:pt idx="4">
                  <c:v>Medical Devices</c:v>
                </c:pt>
              </c:strCache>
            </c:strRef>
          </c:cat>
          <c:val>
            <c:numRef>
              <c:f>'Product Analysis'!$O$4:$O$8</c:f>
              <c:numCache>
                <c:formatCode>[&gt;=1000000000]#,##0.0,,,"B";[&gt;=1000000]#,##0.0,,"M";</c:formatCode>
                <c:ptCount val="5"/>
                <c:pt idx="0">
                  <c:v>2797015.76</c:v>
                </c:pt>
                <c:pt idx="1">
                  <c:v>1797329.55</c:v>
                </c:pt>
                <c:pt idx="2">
                  <c:v>1712456.88</c:v>
                </c:pt>
                <c:pt idx="3">
                  <c:v>1454603.15</c:v>
                </c:pt>
                <c:pt idx="4" formatCode="[&gt;=1000]#,##0.0,&quot;K&quot;;#,##0">
                  <c:v>872571.97</c:v>
                </c:pt>
              </c:numCache>
            </c:numRef>
          </c:val>
          <c:extLst>
            <c:ext xmlns:c16="http://schemas.microsoft.com/office/drawing/2014/chart" uri="{C3380CC4-5D6E-409C-BE32-E72D297353CC}">
              <c16:uniqueId val="{00000000-F5A3-4ED1-AFA2-6413FFC79531}"/>
            </c:ext>
          </c:extLst>
        </c:ser>
        <c:ser>
          <c:idx val="1"/>
          <c:order val="1"/>
          <c:tx>
            <c:strRef>
              <c:f>'Product Analysis'!$P$3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Analysis'!$N$4:$N$8</c:f>
              <c:strCache>
                <c:ptCount val="5"/>
                <c:pt idx="0">
                  <c:v>Prescription</c:v>
                </c:pt>
                <c:pt idx="1">
                  <c:v>OTC</c:v>
                </c:pt>
                <c:pt idx="2">
                  <c:v>Wellness</c:v>
                </c:pt>
                <c:pt idx="3">
                  <c:v>Personal Care</c:v>
                </c:pt>
                <c:pt idx="4">
                  <c:v>Medical Devices</c:v>
                </c:pt>
              </c:strCache>
            </c:strRef>
          </c:cat>
          <c:val>
            <c:numRef>
              <c:f>'Product Analysis'!$P$4:$P$8</c:f>
              <c:numCache>
                <c:formatCode>[&gt;=1000]#,##0.0,"K";#,##0</c:formatCode>
                <c:ptCount val="5"/>
                <c:pt idx="0">
                  <c:v>613166.39</c:v>
                </c:pt>
                <c:pt idx="1">
                  <c:v>528166.03</c:v>
                </c:pt>
                <c:pt idx="2">
                  <c:v>575117</c:v>
                </c:pt>
                <c:pt idx="3">
                  <c:v>486875.18</c:v>
                </c:pt>
                <c:pt idx="4">
                  <c:v>217816.47</c:v>
                </c:pt>
              </c:numCache>
            </c:numRef>
          </c:val>
          <c:extLst>
            <c:ext xmlns:c16="http://schemas.microsoft.com/office/drawing/2014/chart" uri="{C3380CC4-5D6E-409C-BE32-E72D297353CC}">
              <c16:uniqueId val="{00000001-F5A3-4ED1-AFA2-6413FFC79531}"/>
            </c:ext>
          </c:extLst>
        </c:ser>
        <c:dLbls>
          <c:dLblPos val="ctr"/>
          <c:showLegendKey val="0"/>
          <c:showVal val="1"/>
          <c:showCatName val="0"/>
          <c:showSerName val="0"/>
          <c:showPercent val="0"/>
          <c:showBubbleSize val="0"/>
        </c:dLbls>
        <c:gapWidth val="150"/>
        <c:overlap val="100"/>
        <c:axId val="496016880"/>
        <c:axId val="496013040"/>
      </c:barChart>
      <c:catAx>
        <c:axId val="49601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13040"/>
        <c:crosses val="autoZero"/>
        <c:auto val="1"/>
        <c:lblAlgn val="ctr"/>
        <c:lblOffset val="100"/>
        <c:noMultiLvlLbl val="0"/>
      </c:catAx>
      <c:valAx>
        <c:axId val="496013040"/>
        <c:scaling>
          <c:orientation val="minMax"/>
        </c:scaling>
        <c:delete val="1"/>
        <c:axPos val="l"/>
        <c:numFmt formatCode="[&gt;=1000000000]#,##0.0,,,&quot;B&quot;;[&gt;=1000000]#,##0.0,,&quot;M&quot;;" sourceLinked="1"/>
        <c:majorTickMark val="none"/>
        <c:minorTickMark val="none"/>
        <c:tickLblPos val="nextTo"/>
        <c:crossAx val="49601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'Product Analysis'!$AA$3</c:f>
              <c:strCache>
                <c:ptCount val="1"/>
                <c:pt idx="0">
                  <c:v>Total Revenue</c:v>
                </c:pt>
              </c:strCache>
            </c:strRef>
          </c:tx>
          <c:spPr>
            <a:solidFill>
              <a:srgbClr val="146551"/>
            </a:solidFill>
            <a:ln>
              <a:noFill/>
            </a:ln>
          </c:spPr>
          <c:dPt>
            <c:idx val="0"/>
            <c:bubble3D val="0"/>
            <c:spPr>
              <a:solidFill>
                <a:srgbClr val="146551"/>
              </a:solidFill>
              <a:ln w="19050">
                <a:noFill/>
              </a:ln>
              <a:effectLst/>
            </c:spPr>
            <c:extLst>
              <c:ext xmlns:c16="http://schemas.microsoft.com/office/drawing/2014/chart" uri="{C3380CC4-5D6E-409C-BE32-E72D297353CC}">
                <c16:uniqueId val="{00000001-3C66-4A19-B8F9-B8AD871B6282}"/>
              </c:ext>
            </c:extLst>
          </c:dPt>
          <c:dPt>
            <c:idx val="1"/>
            <c:bubble3D val="0"/>
            <c:spPr>
              <a:solidFill>
                <a:srgbClr val="8FC1B5"/>
              </a:solidFill>
              <a:ln w="19050">
                <a:noFill/>
              </a:ln>
              <a:effectLst/>
            </c:spPr>
            <c:extLst>
              <c:ext xmlns:c16="http://schemas.microsoft.com/office/drawing/2014/chart" uri="{C3380CC4-5D6E-409C-BE32-E72D297353CC}">
                <c16:uniqueId val="{00000003-3C66-4A19-B8F9-B8AD871B628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Analysis'!$Z$4:$Z$5</c:f>
              <c:strCache>
                <c:ptCount val="2"/>
                <c:pt idx="0">
                  <c:v>Branded</c:v>
                </c:pt>
                <c:pt idx="1">
                  <c:v>Generic</c:v>
                </c:pt>
              </c:strCache>
            </c:strRef>
          </c:cat>
          <c:val>
            <c:numRef>
              <c:f>'Product Analysis'!$AA$4:$AA$5</c:f>
              <c:numCache>
                <c:formatCode>[&gt;=1000000000]#,##0.0,,,"B";[&gt;=1000000]#,##0.0,,"M";</c:formatCode>
                <c:ptCount val="2"/>
                <c:pt idx="0">
                  <c:v>7373585.9400000004</c:v>
                </c:pt>
                <c:pt idx="1">
                  <c:v>1260391.3700000001</c:v>
                </c:pt>
              </c:numCache>
            </c:numRef>
          </c:val>
          <c:extLst>
            <c:ext xmlns:c16="http://schemas.microsoft.com/office/drawing/2014/chart" uri="{C3380CC4-5D6E-409C-BE32-E72D297353CC}">
              <c16:uniqueId val="{00000004-3C66-4A19-B8F9-B8AD871B628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[Phamacy Analysis.xlsx]Product Analysis!top 10 brand</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65C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FC1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Analysis'!$AI$3</c:f>
              <c:strCache>
                <c:ptCount val="1"/>
                <c:pt idx="0">
                  <c:v>Total Revenue</c:v>
                </c:pt>
              </c:strCache>
            </c:strRef>
          </c:tx>
          <c:spPr>
            <a:solidFill>
              <a:srgbClr val="265C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Analysis'!$AH$4:$AH$13</c:f>
              <c:strCache>
                <c:ptCount val="10"/>
                <c:pt idx="0">
                  <c:v>AntiBioX</c:v>
                </c:pt>
                <c:pt idx="1">
                  <c:v>GlucoSafe</c:v>
                </c:pt>
                <c:pt idx="2">
                  <c:v>NeuroMed</c:v>
                </c:pt>
                <c:pt idx="3">
                  <c:v>DermRx</c:v>
                </c:pt>
                <c:pt idx="4">
                  <c:v>PainLess</c:v>
                </c:pt>
                <c:pt idx="5">
                  <c:v>BioBalance</c:v>
                </c:pt>
                <c:pt idx="6">
                  <c:v>ImmunoPlus</c:v>
                </c:pt>
                <c:pt idx="7">
                  <c:v>EuroRelief</c:v>
                </c:pt>
                <c:pt idx="8">
                  <c:v>SmileBright</c:v>
                </c:pt>
                <c:pt idx="9">
                  <c:v>Medica</c:v>
                </c:pt>
              </c:strCache>
            </c:strRef>
          </c:cat>
          <c:val>
            <c:numRef>
              <c:f>'Product Analysis'!$AI$4:$AI$13</c:f>
              <c:numCache>
                <c:formatCode>[&gt;=1000]#,##0.0,"K";#,##0</c:formatCode>
                <c:ptCount val="10"/>
                <c:pt idx="0">
                  <c:v>726405.27</c:v>
                </c:pt>
                <c:pt idx="1">
                  <c:v>482885.75</c:v>
                </c:pt>
                <c:pt idx="2">
                  <c:v>474936.83</c:v>
                </c:pt>
                <c:pt idx="3">
                  <c:v>403308.53</c:v>
                </c:pt>
                <c:pt idx="4">
                  <c:v>392994.53</c:v>
                </c:pt>
                <c:pt idx="5">
                  <c:v>388566.68</c:v>
                </c:pt>
                <c:pt idx="6">
                  <c:v>343443.34</c:v>
                </c:pt>
                <c:pt idx="7">
                  <c:v>319436.62</c:v>
                </c:pt>
                <c:pt idx="8">
                  <c:v>318619.3</c:v>
                </c:pt>
                <c:pt idx="9">
                  <c:v>302059.65999999997</c:v>
                </c:pt>
              </c:numCache>
            </c:numRef>
          </c:val>
          <c:extLst>
            <c:ext xmlns:c16="http://schemas.microsoft.com/office/drawing/2014/chart" uri="{C3380CC4-5D6E-409C-BE32-E72D297353CC}">
              <c16:uniqueId val="{00000000-6D8E-470C-992D-8BBB2BE1A285}"/>
            </c:ext>
          </c:extLst>
        </c:ser>
        <c:ser>
          <c:idx val="1"/>
          <c:order val="1"/>
          <c:tx>
            <c:strRef>
              <c:f>'Product Analysis'!$AJ$3</c:f>
              <c:strCache>
                <c:ptCount val="1"/>
                <c:pt idx="0">
                  <c:v>Total Profit Margin</c:v>
                </c:pt>
              </c:strCache>
            </c:strRef>
          </c:tx>
          <c:spPr>
            <a:solidFill>
              <a:srgbClr val="8FC1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Analysis'!$AH$4:$AH$13</c:f>
              <c:strCache>
                <c:ptCount val="10"/>
                <c:pt idx="0">
                  <c:v>AntiBioX</c:v>
                </c:pt>
                <c:pt idx="1">
                  <c:v>GlucoSafe</c:v>
                </c:pt>
                <c:pt idx="2">
                  <c:v>NeuroMed</c:v>
                </c:pt>
                <c:pt idx="3">
                  <c:v>DermRx</c:v>
                </c:pt>
                <c:pt idx="4">
                  <c:v>PainLess</c:v>
                </c:pt>
                <c:pt idx="5">
                  <c:v>BioBalance</c:v>
                </c:pt>
                <c:pt idx="6">
                  <c:v>ImmunoPlus</c:v>
                </c:pt>
                <c:pt idx="7">
                  <c:v>EuroRelief</c:v>
                </c:pt>
                <c:pt idx="8">
                  <c:v>SmileBright</c:v>
                </c:pt>
                <c:pt idx="9">
                  <c:v>Medica</c:v>
                </c:pt>
              </c:strCache>
            </c:strRef>
          </c:cat>
          <c:val>
            <c:numRef>
              <c:f>'Product Analysis'!$AJ$4:$AJ$13</c:f>
              <c:numCache>
                <c:formatCode>[&gt;=1000]#,##0.0,"K";#,##0</c:formatCode>
                <c:ptCount val="10"/>
                <c:pt idx="0">
                  <c:v>169919.75</c:v>
                </c:pt>
                <c:pt idx="1">
                  <c:v>105695.75</c:v>
                </c:pt>
                <c:pt idx="2">
                  <c:v>101464.96000000001</c:v>
                </c:pt>
                <c:pt idx="3">
                  <c:v>86135.05</c:v>
                </c:pt>
                <c:pt idx="4">
                  <c:v>109221.15</c:v>
                </c:pt>
                <c:pt idx="5">
                  <c:v>127775.11</c:v>
                </c:pt>
                <c:pt idx="6">
                  <c:v>115744.58</c:v>
                </c:pt>
                <c:pt idx="7">
                  <c:v>100982.88</c:v>
                </c:pt>
                <c:pt idx="8">
                  <c:v>106101.78</c:v>
                </c:pt>
                <c:pt idx="9">
                  <c:v>82429.3</c:v>
                </c:pt>
              </c:numCache>
            </c:numRef>
          </c:val>
          <c:extLst>
            <c:ext xmlns:c16="http://schemas.microsoft.com/office/drawing/2014/chart" uri="{C3380CC4-5D6E-409C-BE32-E72D297353CC}">
              <c16:uniqueId val="{00000001-6D8E-470C-992D-8BBB2BE1A285}"/>
            </c:ext>
          </c:extLst>
        </c:ser>
        <c:dLbls>
          <c:dLblPos val="outEnd"/>
          <c:showLegendKey val="0"/>
          <c:showVal val="1"/>
          <c:showCatName val="0"/>
          <c:showSerName val="0"/>
          <c:showPercent val="0"/>
          <c:showBubbleSize val="0"/>
        </c:dLbls>
        <c:gapWidth val="100"/>
        <c:overlap val="20"/>
        <c:axId val="1632939616"/>
        <c:axId val="1632934816"/>
      </c:barChart>
      <c:catAx>
        <c:axId val="1632939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34816"/>
        <c:crosses val="autoZero"/>
        <c:auto val="1"/>
        <c:lblAlgn val="ctr"/>
        <c:lblOffset val="100"/>
        <c:noMultiLvlLbl val="0"/>
      </c:catAx>
      <c:valAx>
        <c:axId val="1632934816"/>
        <c:scaling>
          <c:orientation val="minMax"/>
        </c:scaling>
        <c:delete val="1"/>
        <c:axPos val="t"/>
        <c:numFmt formatCode="[&gt;=1000]#,##0.0,&quot;K&quot;;#,##0" sourceLinked="1"/>
        <c:majorTickMark val="none"/>
        <c:minorTickMark val="none"/>
        <c:tickLblPos val="nextTo"/>
        <c:crossAx val="1632939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t>A majority of the brands cluster between </a:t>
            </a:r>
            <a:r>
              <a:rPr lang="en-US" sz="1050" b="1" i="0" u="none" strike="noStrike" baseline="0">
                <a:effectLst/>
              </a:rPr>
              <a:t>150-350k in revenue</a:t>
            </a:r>
            <a:r>
              <a:rPr lang="en-US" sz="1050" b="0" i="0" u="none" strike="noStrike" baseline="0"/>
              <a:t>, representing the "stable core" of the portfolio where incremental efficiency gains could significantly impact the bottom line</a:t>
            </a:r>
            <a:r>
              <a:rPr lang="en-US" sz="1400" b="0" i="0" u="none" strike="noStrike" baseline="0"/>
              <a:t>.</a:t>
            </a:r>
            <a:endParaRPr lang="en-US"/>
          </a:p>
        </c:rich>
      </c:tx>
      <c:layout>
        <c:manualLayout>
          <c:xMode val="edge"/>
          <c:yMode val="edge"/>
          <c:x val="0.14218744531933508"/>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'Product Analysis'!$AV$3</c:f>
              <c:strCache>
                <c:ptCount val="1"/>
                <c:pt idx="0">
                  <c:v>Total Profit Margin</c:v>
                </c:pt>
              </c:strCache>
            </c:strRef>
          </c:tx>
          <c:spPr>
            <a:ln w="19050" cap="rnd">
              <a:noFill/>
              <a:round/>
            </a:ln>
            <a:effectLst/>
          </c:spPr>
          <c:marker>
            <c:symbol val="circle"/>
            <c:size val="5"/>
            <c:spPr>
              <a:solidFill>
                <a:srgbClr val="265C4B"/>
              </a:solidFill>
              <a:ln w="9525">
                <a:solidFill>
                  <a:schemeClr val="accent1"/>
                </a:solidFill>
              </a:ln>
              <a:effectLst/>
            </c:spPr>
          </c:marker>
          <c:xVal>
            <c:numRef>
              <c:f>'Product Analysis'!$AU$4:$AU$35</c:f>
              <c:numCache>
                <c:formatCode>[&gt;=1000]#,##0.0,"K";#,##0</c:formatCode>
                <c:ptCount val="32"/>
                <c:pt idx="0">
                  <c:v>196848.68</c:v>
                </c:pt>
                <c:pt idx="1">
                  <c:v>726405.27</c:v>
                </c:pt>
                <c:pt idx="2">
                  <c:v>388566.68</c:v>
                </c:pt>
                <c:pt idx="3">
                  <c:v>206455.89</c:v>
                </c:pt>
                <c:pt idx="4">
                  <c:v>186024.24</c:v>
                </c:pt>
                <c:pt idx="5">
                  <c:v>216095.88</c:v>
                </c:pt>
                <c:pt idx="6">
                  <c:v>184629.15</c:v>
                </c:pt>
                <c:pt idx="7">
                  <c:v>218809.29</c:v>
                </c:pt>
                <c:pt idx="8">
                  <c:v>403308.53</c:v>
                </c:pt>
                <c:pt idx="9">
                  <c:v>148804.70000000001</c:v>
                </c:pt>
                <c:pt idx="10">
                  <c:v>319436.62</c:v>
                </c:pt>
                <c:pt idx="11">
                  <c:v>241523.62</c:v>
                </c:pt>
                <c:pt idx="12">
                  <c:v>213518.93</c:v>
                </c:pt>
                <c:pt idx="13">
                  <c:v>482885.75</c:v>
                </c:pt>
                <c:pt idx="14">
                  <c:v>292565.21000000002</c:v>
                </c:pt>
                <c:pt idx="15">
                  <c:v>201325.22</c:v>
                </c:pt>
                <c:pt idx="16">
                  <c:v>134299.01</c:v>
                </c:pt>
                <c:pt idx="17">
                  <c:v>343443.34</c:v>
                </c:pt>
                <c:pt idx="18">
                  <c:v>302059.65999999997</c:v>
                </c:pt>
                <c:pt idx="19">
                  <c:v>88150.86</c:v>
                </c:pt>
                <c:pt idx="20">
                  <c:v>207503.99</c:v>
                </c:pt>
                <c:pt idx="21">
                  <c:v>474936.83</c:v>
                </c:pt>
                <c:pt idx="22">
                  <c:v>286577.99</c:v>
                </c:pt>
                <c:pt idx="23">
                  <c:v>212040.45</c:v>
                </c:pt>
                <c:pt idx="24">
                  <c:v>121897.94</c:v>
                </c:pt>
                <c:pt idx="25">
                  <c:v>392994.53</c:v>
                </c:pt>
                <c:pt idx="26">
                  <c:v>290983.03999999998</c:v>
                </c:pt>
                <c:pt idx="27">
                  <c:v>166989.85</c:v>
                </c:pt>
                <c:pt idx="28">
                  <c:v>318619.3</c:v>
                </c:pt>
                <c:pt idx="29">
                  <c:v>128680.99</c:v>
                </c:pt>
                <c:pt idx="30">
                  <c:v>252556.21</c:v>
                </c:pt>
                <c:pt idx="31">
                  <c:v>285039.65999999997</c:v>
                </c:pt>
              </c:numCache>
            </c:numRef>
          </c:xVal>
          <c:yVal>
            <c:numRef>
              <c:f>'Product Analysis'!$AV$4:$AV$35</c:f>
              <c:numCache>
                <c:formatCode>[&gt;=1000]#,##0.0,"K";#,##0</c:formatCode>
                <c:ptCount val="32"/>
                <c:pt idx="0">
                  <c:v>57510.080000000002</c:v>
                </c:pt>
                <c:pt idx="1">
                  <c:v>169919.75</c:v>
                </c:pt>
                <c:pt idx="2">
                  <c:v>127775.11</c:v>
                </c:pt>
                <c:pt idx="3">
                  <c:v>44228.63</c:v>
                </c:pt>
                <c:pt idx="4">
                  <c:v>47621.22</c:v>
                </c:pt>
                <c:pt idx="5">
                  <c:v>69871.98</c:v>
                </c:pt>
                <c:pt idx="6">
                  <c:v>56186.49</c:v>
                </c:pt>
                <c:pt idx="7">
                  <c:v>73139.38</c:v>
                </c:pt>
                <c:pt idx="8">
                  <c:v>86135.05</c:v>
                </c:pt>
                <c:pt idx="9">
                  <c:v>47351.77</c:v>
                </c:pt>
                <c:pt idx="10">
                  <c:v>100982.88</c:v>
                </c:pt>
                <c:pt idx="11">
                  <c:v>84448.15</c:v>
                </c:pt>
                <c:pt idx="12">
                  <c:v>54145.599999999999</c:v>
                </c:pt>
                <c:pt idx="13">
                  <c:v>105695.75</c:v>
                </c:pt>
                <c:pt idx="14">
                  <c:v>96453.18</c:v>
                </c:pt>
                <c:pt idx="15">
                  <c:v>63523.51</c:v>
                </c:pt>
                <c:pt idx="16">
                  <c:v>34983.25</c:v>
                </c:pt>
                <c:pt idx="17">
                  <c:v>115744.58</c:v>
                </c:pt>
                <c:pt idx="18">
                  <c:v>82429.3</c:v>
                </c:pt>
                <c:pt idx="19">
                  <c:v>18647.060000000001</c:v>
                </c:pt>
                <c:pt idx="20">
                  <c:v>71261.05</c:v>
                </c:pt>
                <c:pt idx="21">
                  <c:v>101464.96000000001</c:v>
                </c:pt>
                <c:pt idx="22">
                  <c:v>96162.3</c:v>
                </c:pt>
                <c:pt idx="23">
                  <c:v>46447.48</c:v>
                </c:pt>
                <c:pt idx="24">
                  <c:v>28419.97</c:v>
                </c:pt>
                <c:pt idx="25">
                  <c:v>109221.15</c:v>
                </c:pt>
                <c:pt idx="26">
                  <c:v>59274.77</c:v>
                </c:pt>
                <c:pt idx="27">
                  <c:v>56860.71</c:v>
                </c:pt>
                <c:pt idx="28">
                  <c:v>106101.78</c:v>
                </c:pt>
                <c:pt idx="29">
                  <c:v>33999.370000000003</c:v>
                </c:pt>
                <c:pt idx="30">
                  <c:v>74484.36</c:v>
                </c:pt>
                <c:pt idx="31">
                  <c:v>100650.45</c:v>
                </c:pt>
              </c:numCache>
            </c:numRef>
          </c:yVal>
          <c:smooth val="0"/>
          <c:extLst>
            <c:ext xmlns:c16="http://schemas.microsoft.com/office/drawing/2014/chart" uri="{C3380CC4-5D6E-409C-BE32-E72D297353CC}">
              <c16:uniqueId val="{00000000-DCE9-4193-9350-CDCFFC1A89FE}"/>
            </c:ext>
          </c:extLst>
        </c:ser>
        <c:dLbls>
          <c:showLegendKey val="0"/>
          <c:showVal val="0"/>
          <c:showCatName val="0"/>
          <c:showSerName val="0"/>
          <c:showPercent val="0"/>
          <c:showBubbleSize val="0"/>
        </c:dLbls>
        <c:axId val="1639400688"/>
        <c:axId val="1639402128"/>
      </c:scatterChart>
      <c:valAx>
        <c:axId val="1639400688"/>
        <c:scaling>
          <c:orientation val="minMax"/>
        </c:scaling>
        <c:delete val="0"/>
        <c:axPos val="b"/>
        <c:numFmt formatCode="[&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crossAx val="1639402128"/>
        <c:crosses val="autoZero"/>
        <c:crossBetween val="midCat"/>
      </c:valAx>
      <c:valAx>
        <c:axId val="1639402128"/>
        <c:scaling>
          <c:orientation val="minMax"/>
        </c:scaling>
        <c:delete val="0"/>
        <c:axPos val="l"/>
        <c:numFmt formatCode="[&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crossAx val="163940068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1.png"/><Relationship Id="rId7" Type="http://schemas.openxmlformats.org/officeDocument/2006/relationships/hyperlink" Target="#Store!A1"/><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3.xml"/><Relationship Id="rId5" Type="http://schemas.openxmlformats.org/officeDocument/2006/relationships/hyperlink" Target="#Product!A1"/><Relationship Id="rId10" Type="http://schemas.openxmlformats.org/officeDocument/2006/relationships/image" Target="../media/image4.png"/><Relationship Id="rId4" Type="http://schemas.microsoft.com/office/2007/relationships/hdphoto" Target="../media/hdphoto1.wdp"/><Relationship Id="rId9" Type="http://schemas.openxmlformats.org/officeDocument/2006/relationships/hyperlink" Target="https://d.docs.live.net/700bc95eaab3619a/Desktop/POWERBI_PROJECT/ONYX%20CHALLENGE/Jan%202026/Phamacy%20Analysis.xlsx#Geographic!A1" TargetMode="Externa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1.png"/><Relationship Id="rId12"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Executive Performance Overview'!A1"/><Relationship Id="rId11" Type="http://schemas.openxmlformats.org/officeDocument/2006/relationships/hyperlink" Target="#Store!A1"/><Relationship Id="rId5" Type="http://schemas.openxmlformats.org/officeDocument/2006/relationships/chart" Target="../charts/chart9.xml"/><Relationship Id="rId10" Type="http://schemas.openxmlformats.org/officeDocument/2006/relationships/image" Target="../media/image2.png"/><Relationship Id="rId4" Type="http://schemas.openxmlformats.org/officeDocument/2006/relationships/chart" Target="../charts/chart8.xml"/><Relationship Id="rId9" Type="http://schemas.openxmlformats.org/officeDocument/2006/relationships/hyperlink" Target="#Product!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microsoft.com/office/2007/relationships/hdphoto" Target="../media/hdphoto1.wdp"/><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Executive Performance Overview'!A1"/><Relationship Id="rId6" Type="http://schemas.openxmlformats.org/officeDocument/2006/relationships/image" Target="../media/image2.png"/><Relationship Id="rId11" Type="http://schemas.openxmlformats.org/officeDocument/2006/relationships/chart" Target="../charts/chart12.xml"/><Relationship Id="rId5" Type="http://schemas.openxmlformats.org/officeDocument/2006/relationships/hyperlink" Target="#Product!A1"/><Relationship Id="rId10" Type="http://schemas.openxmlformats.org/officeDocument/2006/relationships/chart" Target="../charts/chart11.xml"/><Relationship Id="rId4" Type="http://schemas.openxmlformats.org/officeDocument/2006/relationships/hyperlink" Target="#Geographic!A1"/><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microsoft.com/office/2007/relationships/hdphoto" Target="../media/hdphoto1.wdp"/><Relationship Id="rId7" Type="http://schemas.openxmlformats.org/officeDocument/2006/relationships/hyperlink" Target="#Geographic!A1"/><Relationship Id="rId12" Type="http://schemas.openxmlformats.org/officeDocument/2006/relationships/chart" Target="../charts/chart16.xml"/><Relationship Id="rId2" Type="http://schemas.openxmlformats.org/officeDocument/2006/relationships/image" Target="../media/image1.png"/><Relationship Id="rId1" Type="http://schemas.openxmlformats.org/officeDocument/2006/relationships/hyperlink" Target="#'Executive Performance Overview'!A1"/><Relationship Id="rId6" Type="http://schemas.openxmlformats.org/officeDocument/2006/relationships/image" Target="../media/image3.png"/><Relationship Id="rId11" Type="http://schemas.openxmlformats.org/officeDocument/2006/relationships/chart" Target="../charts/chart15.xml"/><Relationship Id="rId5" Type="http://schemas.openxmlformats.org/officeDocument/2006/relationships/hyperlink" Target="#Store!A1"/><Relationship Id="rId10"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419100</xdr:colOff>
      <xdr:row>0</xdr:row>
      <xdr:rowOff>76200</xdr:rowOff>
    </xdr:from>
    <xdr:to>
      <xdr:col>19</xdr:col>
      <xdr:colOff>365760</xdr:colOff>
      <xdr:row>2</xdr:row>
      <xdr:rowOff>137160</xdr:rowOff>
    </xdr:to>
    <xdr:sp macro="" textlink="">
      <xdr:nvSpPr>
        <xdr:cNvPr id="2" name="Rectangle: Rounded Corners 1">
          <a:extLst>
            <a:ext uri="{FF2B5EF4-FFF2-40B4-BE49-F238E27FC236}">
              <a16:creationId xmlns:a16="http://schemas.microsoft.com/office/drawing/2014/main" id="{CB3B4A23-3F79-F2BE-5A40-D4B45E3DB583}"/>
            </a:ext>
          </a:extLst>
        </xdr:cNvPr>
        <xdr:cNvSpPr/>
      </xdr:nvSpPr>
      <xdr:spPr>
        <a:xfrm>
          <a:off x="2247900" y="76200"/>
          <a:ext cx="9700260" cy="426720"/>
        </a:xfrm>
        <a:prstGeom prst="roundRect">
          <a:avLst/>
        </a:prstGeom>
        <a:gradFill>
          <a:gsLst>
            <a:gs pos="20000">
              <a:srgbClr val="146551"/>
            </a:gs>
            <a:gs pos="88000">
              <a:srgbClr val="589A8D"/>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rial Black" panose="020B0A04020102020204" pitchFamily="34" charset="0"/>
            </a:rPr>
            <a:t>Pharmacy Sales &amp;</a:t>
          </a:r>
          <a:r>
            <a:rPr lang="en-US" sz="2000" baseline="0">
              <a:latin typeface="Arial Black" panose="020B0A04020102020204" pitchFamily="34" charset="0"/>
            </a:rPr>
            <a:t> Profitability Analysis</a:t>
          </a:r>
          <a:endParaRPr lang="en-US" sz="2000">
            <a:latin typeface="Arial Black" panose="020B0A04020102020204" pitchFamily="34" charset="0"/>
          </a:endParaRPr>
        </a:p>
      </xdr:txBody>
    </xdr:sp>
    <xdr:clientData/>
  </xdr:twoCellAnchor>
  <xdr:twoCellAnchor>
    <xdr:from>
      <xdr:col>3</xdr:col>
      <xdr:colOff>274320</xdr:colOff>
      <xdr:row>10</xdr:row>
      <xdr:rowOff>15240</xdr:rowOff>
    </xdr:from>
    <xdr:to>
      <xdr:col>12</xdr:col>
      <xdr:colOff>22860</xdr:colOff>
      <xdr:row>24</xdr:row>
      <xdr:rowOff>160020</xdr:rowOff>
    </xdr:to>
    <xdr:sp macro="" textlink="">
      <xdr:nvSpPr>
        <xdr:cNvPr id="33" name="Rectangle: Rounded Corners 32">
          <a:extLst>
            <a:ext uri="{FF2B5EF4-FFF2-40B4-BE49-F238E27FC236}">
              <a16:creationId xmlns:a16="http://schemas.microsoft.com/office/drawing/2014/main" id="{69BD4977-D5D5-C3FD-2F59-33D90DA53F7E}"/>
            </a:ext>
          </a:extLst>
        </xdr:cNvPr>
        <xdr:cNvSpPr/>
      </xdr:nvSpPr>
      <xdr:spPr>
        <a:xfrm>
          <a:off x="2103120" y="1844040"/>
          <a:ext cx="5234940" cy="270510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274320</xdr:colOff>
      <xdr:row>10</xdr:row>
      <xdr:rowOff>38100</xdr:rowOff>
    </xdr:from>
    <xdr:to>
      <xdr:col>12</xdr:col>
      <xdr:colOff>38100</xdr:colOff>
      <xdr:row>24</xdr:row>
      <xdr:rowOff>129540</xdr:rowOff>
    </xdr:to>
    <xdr:graphicFrame macro="">
      <xdr:nvGraphicFramePr>
        <xdr:cNvPr id="11" name="Chart 10">
          <a:extLst>
            <a:ext uri="{FF2B5EF4-FFF2-40B4-BE49-F238E27FC236}">
              <a16:creationId xmlns:a16="http://schemas.microsoft.com/office/drawing/2014/main" id="{95A712E3-290A-41CC-B7C1-950882E73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243840</xdr:colOff>
      <xdr:row>10</xdr:row>
      <xdr:rowOff>0</xdr:rowOff>
    </xdr:from>
    <xdr:to>
      <xdr:col>20</xdr:col>
      <xdr:colOff>601980</xdr:colOff>
      <xdr:row>24</xdr:row>
      <xdr:rowOff>129540</xdr:rowOff>
    </xdr:to>
    <xdr:sp macro="" textlink="">
      <xdr:nvSpPr>
        <xdr:cNvPr id="34" name="Rectangle: Rounded Corners 33">
          <a:extLst>
            <a:ext uri="{FF2B5EF4-FFF2-40B4-BE49-F238E27FC236}">
              <a16:creationId xmlns:a16="http://schemas.microsoft.com/office/drawing/2014/main" id="{158A709F-8A48-4508-90B3-344FC78B48E1}"/>
            </a:ext>
          </a:extLst>
        </xdr:cNvPr>
        <xdr:cNvSpPr/>
      </xdr:nvSpPr>
      <xdr:spPr>
        <a:xfrm>
          <a:off x="7559040" y="1828800"/>
          <a:ext cx="5234940" cy="268986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xdr:colOff>
      <xdr:row>10</xdr:row>
      <xdr:rowOff>121920</xdr:rowOff>
    </xdr:from>
    <xdr:to>
      <xdr:col>20</xdr:col>
      <xdr:colOff>419100</xdr:colOff>
      <xdr:row>24</xdr:row>
      <xdr:rowOff>114300</xdr:rowOff>
    </xdr:to>
    <xdr:graphicFrame macro="">
      <xdr:nvGraphicFramePr>
        <xdr:cNvPr id="12" name="Chart 11">
          <a:extLst>
            <a:ext uri="{FF2B5EF4-FFF2-40B4-BE49-F238E27FC236}">
              <a16:creationId xmlns:a16="http://schemas.microsoft.com/office/drawing/2014/main" id="{F074A55E-FB23-48F0-A023-68F5152A0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10</xdr:row>
      <xdr:rowOff>114300</xdr:rowOff>
    </xdr:from>
    <xdr:to>
      <xdr:col>6</xdr:col>
      <xdr:colOff>22860</xdr:colOff>
      <xdr:row>11</xdr:row>
      <xdr:rowOff>144780</xdr:rowOff>
    </xdr:to>
    <xdr:sp macro="" textlink="">
      <xdr:nvSpPr>
        <xdr:cNvPr id="14" name="Rectangle: Rounded Corners 13">
          <a:extLst>
            <a:ext uri="{FF2B5EF4-FFF2-40B4-BE49-F238E27FC236}">
              <a16:creationId xmlns:a16="http://schemas.microsoft.com/office/drawing/2014/main" id="{656F47C4-8DC0-4CF5-8BA7-F959C60C299F}"/>
            </a:ext>
          </a:extLst>
        </xdr:cNvPr>
        <xdr:cNvSpPr/>
      </xdr:nvSpPr>
      <xdr:spPr>
        <a:xfrm>
          <a:off x="2324100" y="1943100"/>
          <a:ext cx="1356360" cy="2133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tx2">
                  <a:lumMod val="50000"/>
                </a:schemeClr>
              </a:solidFill>
              <a:latin typeface="+mn-lt"/>
              <a:ea typeface="+mn-ea"/>
              <a:cs typeface="+mn-cs"/>
            </a:rPr>
            <a:t>Revenue Trend</a:t>
          </a:r>
        </a:p>
      </xdr:txBody>
    </xdr:sp>
    <xdr:clientData/>
  </xdr:twoCellAnchor>
  <xdr:twoCellAnchor>
    <xdr:from>
      <xdr:col>4</xdr:col>
      <xdr:colOff>544830</xdr:colOff>
      <xdr:row>4</xdr:row>
      <xdr:rowOff>38100</xdr:rowOff>
    </xdr:from>
    <xdr:to>
      <xdr:col>17</xdr:col>
      <xdr:colOff>365760</xdr:colOff>
      <xdr:row>8</xdr:row>
      <xdr:rowOff>92964</xdr:rowOff>
    </xdr:to>
    <xdr:grpSp>
      <xdr:nvGrpSpPr>
        <xdr:cNvPr id="32" name="Group 31">
          <a:extLst>
            <a:ext uri="{FF2B5EF4-FFF2-40B4-BE49-F238E27FC236}">
              <a16:creationId xmlns:a16="http://schemas.microsoft.com/office/drawing/2014/main" id="{C68F9CF1-8054-DE63-78E1-9388F0A92F08}"/>
            </a:ext>
          </a:extLst>
        </xdr:cNvPr>
        <xdr:cNvGrpSpPr/>
      </xdr:nvGrpSpPr>
      <xdr:grpSpPr>
        <a:xfrm>
          <a:off x="2983230" y="769620"/>
          <a:ext cx="7745730" cy="786384"/>
          <a:chOff x="2983230" y="769620"/>
          <a:chExt cx="7745730" cy="786384"/>
        </a:xfrm>
      </xdr:grpSpPr>
      <xdr:grpSp>
        <xdr:nvGrpSpPr>
          <xdr:cNvPr id="26" name="Group 25">
            <a:extLst>
              <a:ext uri="{FF2B5EF4-FFF2-40B4-BE49-F238E27FC236}">
                <a16:creationId xmlns:a16="http://schemas.microsoft.com/office/drawing/2014/main" id="{DFB3AF61-43D0-0033-3E52-DD1172B29E51}"/>
              </a:ext>
            </a:extLst>
          </xdr:cNvPr>
          <xdr:cNvGrpSpPr/>
        </xdr:nvGrpSpPr>
        <xdr:grpSpPr>
          <a:xfrm>
            <a:off x="7780974" y="769620"/>
            <a:ext cx="1226820" cy="786384"/>
            <a:chOff x="6278880" y="914400"/>
            <a:chExt cx="1226820" cy="786384"/>
          </a:xfrm>
        </xdr:grpSpPr>
        <xdr:sp macro="" textlink="Analysis1!C4">
          <xdr:nvSpPr>
            <xdr:cNvPr id="7" name="Rectangle: Rounded Corners 6">
              <a:extLst>
                <a:ext uri="{FF2B5EF4-FFF2-40B4-BE49-F238E27FC236}">
                  <a16:creationId xmlns:a16="http://schemas.microsoft.com/office/drawing/2014/main" id="{0434A556-A1A1-41B6-8DB6-E555BBC95BD2}"/>
                </a:ext>
              </a:extLst>
            </xdr:cNvPr>
            <xdr:cNvSpPr/>
          </xdr:nvSpPr>
          <xdr:spPr>
            <a:xfrm>
              <a:off x="6278880" y="914400"/>
              <a:ext cx="1226820"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40EB0C-D680-4347-9699-34D302C1C3F6}" type="TxLink">
                <a:rPr lang="en-US" sz="2000" b="0" i="0" u="none" strike="noStrike">
                  <a:solidFill>
                    <a:srgbClr val="000000"/>
                  </a:solidFill>
                  <a:latin typeface="Arial Black" panose="020B0A04020102020204" pitchFamily="34" charset="0"/>
                  <a:ea typeface="Calibri"/>
                  <a:cs typeface="Calibri"/>
                </a:rPr>
                <a:pPr algn="ctr"/>
                <a:t>28%</a:t>
              </a:fld>
              <a:endParaRPr lang="en-US" sz="2000">
                <a:latin typeface="Arial Black" panose="020B0A04020102020204" pitchFamily="34" charset="0"/>
              </a:endParaRPr>
            </a:p>
          </xdr:txBody>
        </xdr:sp>
        <xdr:sp macro="" textlink="">
          <xdr:nvSpPr>
            <xdr:cNvPr id="8" name="Rectangle: Rounded Corners 7">
              <a:extLst>
                <a:ext uri="{FF2B5EF4-FFF2-40B4-BE49-F238E27FC236}">
                  <a16:creationId xmlns:a16="http://schemas.microsoft.com/office/drawing/2014/main" id="{7344DB04-6882-4C06-B149-EEB7CB59F5BB}"/>
                </a:ext>
              </a:extLst>
            </xdr:cNvPr>
            <xdr:cNvSpPr/>
          </xdr:nvSpPr>
          <xdr:spPr>
            <a:xfrm>
              <a:off x="6332220" y="921395"/>
              <a:ext cx="1165860" cy="1881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Profit Margin %</a:t>
              </a:r>
            </a:p>
          </xdr:txBody>
        </xdr:sp>
      </xdr:grpSp>
      <xdr:grpSp>
        <xdr:nvGrpSpPr>
          <xdr:cNvPr id="31" name="Group 30">
            <a:extLst>
              <a:ext uri="{FF2B5EF4-FFF2-40B4-BE49-F238E27FC236}">
                <a16:creationId xmlns:a16="http://schemas.microsoft.com/office/drawing/2014/main" id="{53D9FCB2-2C78-AF0E-8586-2E1BE16B8BE1}"/>
              </a:ext>
            </a:extLst>
          </xdr:cNvPr>
          <xdr:cNvGrpSpPr/>
        </xdr:nvGrpSpPr>
        <xdr:grpSpPr>
          <a:xfrm>
            <a:off x="2983230" y="769620"/>
            <a:ext cx="1226820" cy="786384"/>
            <a:chOff x="1725930" y="716280"/>
            <a:chExt cx="1226820" cy="786384"/>
          </a:xfrm>
        </xdr:grpSpPr>
        <xdr:sp macro="" textlink="Analysis1!D4">
          <xdr:nvSpPr>
            <xdr:cNvPr id="9" name="Rectangle: Rounded Corners 8">
              <a:extLst>
                <a:ext uri="{FF2B5EF4-FFF2-40B4-BE49-F238E27FC236}">
                  <a16:creationId xmlns:a16="http://schemas.microsoft.com/office/drawing/2014/main" id="{809F89A8-EF9A-44B6-B0CA-6959B8BEC1DF}"/>
                </a:ext>
              </a:extLst>
            </xdr:cNvPr>
            <xdr:cNvSpPr/>
          </xdr:nvSpPr>
          <xdr:spPr>
            <a:xfrm>
              <a:off x="1725930" y="716280"/>
              <a:ext cx="1226820"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658C3F-8FA2-4D16-BC8C-BF2F5836C432}" type="TxLink">
                <a:rPr lang="en-US" sz="2000" b="0" i="0" u="none" strike="noStrike">
                  <a:solidFill>
                    <a:schemeClr val="tx1">
                      <a:lumMod val="85000"/>
                      <a:lumOff val="15000"/>
                    </a:schemeClr>
                  </a:solidFill>
                  <a:latin typeface="Arial Black" panose="020B0A04020102020204" pitchFamily="34" charset="0"/>
                  <a:ea typeface="Calibri"/>
                  <a:cs typeface="Calibri"/>
                </a:rPr>
                <a:pPr algn="ctr"/>
                <a:t>120</a:t>
              </a:fld>
              <a:endParaRPr lang="en-US" sz="2000">
                <a:solidFill>
                  <a:schemeClr val="tx1">
                    <a:lumMod val="85000"/>
                    <a:lumOff val="15000"/>
                  </a:schemeClr>
                </a:solidFill>
                <a:latin typeface="Arial Black" panose="020B0A04020102020204" pitchFamily="34" charset="0"/>
              </a:endParaRPr>
            </a:p>
          </xdr:txBody>
        </xdr:sp>
        <xdr:sp macro="" textlink="">
          <xdr:nvSpPr>
            <xdr:cNvPr id="10" name="Rectangle: Rounded Corners 9">
              <a:extLst>
                <a:ext uri="{FF2B5EF4-FFF2-40B4-BE49-F238E27FC236}">
                  <a16:creationId xmlns:a16="http://schemas.microsoft.com/office/drawing/2014/main" id="{97784824-A4B9-4708-B8AF-B0AD0A2A4428}"/>
                </a:ext>
              </a:extLst>
            </xdr:cNvPr>
            <xdr:cNvSpPr/>
          </xdr:nvSpPr>
          <xdr:spPr>
            <a:xfrm>
              <a:off x="1741170" y="731520"/>
              <a:ext cx="1196340" cy="205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Pharmacy</a:t>
              </a:r>
              <a:r>
                <a:rPr lang="en-US" sz="1200" baseline="0">
                  <a:solidFill>
                    <a:schemeClr val="tx2">
                      <a:lumMod val="50000"/>
                    </a:schemeClr>
                  </a:solidFill>
                </a:rPr>
                <a:t> Store</a:t>
              </a:r>
              <a:endParaRPr lang="en-US" sz="1200">
                <a:solidFill>
                  <a:schemeClr val="tx2">
                    <a:lumMod val="50000"/>
                  </a:schemeClr>
                </a:solidFill>
              </a:endParaRPr>
            </a:p>
          </xdr:txBody>
        </xdr:sp>
      </xdr:grpSp>
      <xdr:grpSp>
        <xdr:nvGrpSpPr>
          <xdr:cNvPr id="27" name="Group 26">
            <a:extLst>
              <a:ext uri="{FF2B5EF4-FFF2-40B4-BE49-F238E27FC236}">
                <a16:creationId xmlns:a16="http://schemas.microsoft.com/office/drawing/2014/main" id="{A638D95C-44B7-59E8-9F3F-5A895BC250DC}"/>
              </a:ext>
            </a:extLst>
          </xdr:cNvPr>
          <xdr:cNvGrpSpPr/>
        </xdr:nvGrpSpPr>
        <xdr:grpSpPr>
          <a:xfrm>
            <a:off x="9372600" y="769620"/>
            <a:ext cx="1356360" cy="786384"/>
            <a:chOff x="7604760" y="944880"/>
            <a:chExt cx="1356360" cy="786384"/>
          </a:xfrm>
        </xdr:grpSpPr>
        <xdr:sp macro="" textlink="Analysis1!E4">
          <xdr:nvSpPr>
            <xdr:cNvPr id="15" name="Rectangle: Rounded Corners 14">
              <a:extLst>
                <a:ext uri="{FF2B5EF4-FFF2-40B4-BE49-F238E27FC236}">
                  <a16:creationId xmlns:a16="http://schemas.microsoft.com/office/drawing/2014/main" id="{D51605EE-BC9F-4103-BC97-9786526DC0FF}"/>
                </a:ext>
              </a:extLst>
            </xdr:cNvPr>
            <xdr:cNvSpPr/>
          </xdr:nvSpPr>
          <xdr:spPr>
            <a:xfrm>
              <a:off x="7604760" y="944880"/>
              <a:ext cx="1356360"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F7AAD0-C46F-43D4-BBF9-CB571447E82A}" type="TxLink">
                <a:rPr lang="en-US" sz="2000" b="0" i="0" u="none" strike="noStrike">
                  <a:solidFill>
                    <a:srgbClr val="000000"/>
                  </a:solidFill>
                  <a:latin typeface="Arial Black" panose="020B0A04020102020204" pitchFamily="34" charset="0"/>
                  <a:ea typeface="Calibri"/>
                  <a:cs typeface="Calibri"/>
                </a:rPr>
                <a:pPr algn="ctr"/>
                <a:t>445.8 K</a:t>
              </a:fld>
              <a:endParaRPr lang="en-US" sz="2000">
                <a:latin typeface="Arial Black" panose="020B0A04020102020204" pitchFamily="34" charset="0"/>
              </a:endParaRPr>
            </a:p>
          </xdr:txBody>
        </xdr:sp>
        <xdr:sp macro="" textlink="">
          <xdr:nvSpPr>
            <xdr:cNvPr id="16" name="Rectangle: Rounded Corners 15">
              <a:extLst>
                <a:ext uri="{FF2B5EF4-FFF2-40B4-BE49-F238E27FC236}">
                  <a16:creationId xmlns:a16="http://schemas.microsoft.com/office/drawing/2014/main" id="{213F2DA3-0EB9-4B25-BF03-3A28310A745D}"/>
                </a:ext>
              </a:extLst>
            </xdr:cNvPr>
            <xdr:cNvSpPr/>
          </xdr:nvSpPr>
          <xdr:spPr>
            <a:xfrm>
              <a:off x="7765067" y="962191"/>
              <a:ext cx="1035747" cy="1881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Unit Sold</a:t>
              </a:r>
            </a:p>
          </xdr:txBody>
        </xdr:sp>
      </xdr:grpSp>
      <xdr:grpSp>
        <xdr:nvGrpSpPr>
          <xdr:cNvPr id="22" name="Group 21">
            <a:extLst>
              <a:ext uri="{FF2B5EF4-FFF2-40B4-BE49-F238E27FC236}">
                <a16:creationId xmlns:a16="http://schemas.microsoft.com/office/drawing/2014/main" id="{CA95687A-2231-59FA-DAE0-369070CA70C7}"/>
              </a:ext>
            </a:extLst>
          </xdr:cNvPr>
          <xdr:cNvGrpSpPr/>
        </xdr:nvGrpSpPr>
        <xdr:grpSpPr>
          <a:xfrm>
            <a:off x="4574858" y="769620"/>
            <a:ext cx="1226820" cy="784860"/>
            <a:chOff x="3040380" y="762000"/>
            <a:chExt cx="1226820" cy="784860"/>
          </a:xfrm>
        </xdr:grpSpPr>
        <xdr:sp macro="" textlink="Analysis1!A4">
          <xdr:nvSpPr>
            <xdr:cNvPr id="3" name="Rectangle: Rounded Corners 2">
              <a:extLst>
                <a:ext uri="{FF2B5EF4-FFF2-40B4-BE49-F238E27FC236}">
                  <a16:creationId xmlns:a16="http://schemas.microsoft.com/office/drawing/2014/main" id="{93CC30BE-90A8-7331-4AAF-3E2CEDD1CB01}"/>
                </a:ext>
              </a:extLst>
            </xdr:cNvPr>
            <xdr:cNvSpPr/>
          </xdr:nvSpPr>
          <xdr:spPr>
            <a:xfrm>
              <a:off x="3040380" y="762000"/>
              <a:ext cx="1226820" cy="784860"/>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6C8604-C9F4-42AB-9E96-C70BA8912573}" type="TxLink">
                <a:rPr lang="en-US" sz="2000" b="0" i="0" u="none" strike="noStrike">
                  <a:solidFill>
                    <a:schemeClr val="tx1">
                      <a:lumMod val="85000"/>
                      <a:lumOff val="15000"/>
                    </a:schemeClr>
                  </a:solidFill>
                  <a:latin typeface="Arial Black" panose="020B0A04020102020204" pitchFamily="34" charset="0"/>
                  <a:ea typeface="Calibri"/>
                  <a:cs typeface="Calibri"/>
                </a:rPr>
                <a:pPr algn="ctr"/>
                <a:t> 8.6M</a:t>
              </a:fld>
              <a:endParaRPr lang="en-US" sz="2000">
                <a:solidFill>
                  <a:schemeClr val="tx1">
                    <a:lumMod val="85000"/>
                    <a:lumOff val="15000"/>
                  </a:schemeClr>
                </a:solidFill>
                <a:latin typeface="Arial Black" panose="020B0A04020102020204" pitchFamily="34" charset="0"/>
              </a:endParaRPr>
            </a:p>
          </xdr:txBody>
        </xdr:sp>
        <xdr:sp macro="" textlink="">
          <xdr:nvSpPr>
            <xdr:cNvPr id="4" name="Rectangle: Rounded Corners 3">
              <a:extLst>
                <a:ext uri="{FF2B5EF4-FFF2-40B4-BE49-F238E27FC236}">
                  <a16:creationId xmlns:a16="http://schemas.microsoft.com/office/drawing/2014/main" id="{738CDFAA-83BF-302E-B49A-7A91AD0663F3}"/>
                </a:ext>
              </a:extLst>
            </xdr:cNvPr>
            <xdr:cNvSpPr/>
          </xdr:nvSpPr>
          <xdr:spPr>
            <a:xfrm>
              <a:off x="3128010" y="769620"/>
              <a:ext cx="1139190" cy="2133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Total Revenue</a:t>
              </a:r>
            </a:p>
          </xdr:txBody>
        </xdr:sp>
        <xdr:sp macro="" textlink="">
          <xdr:nvSpPr>
            <xdr:cNvPr id="20" name="Rectangle: Rounded Corners 19">
              <a:extLst>
                <a:ext uri="{FF2B5EF4-FFF2-40B4-BE49-F238E27FC236}">
                  <a16:creationId xmlns:a16="http://schemas.microsoft.com/office/drawing/2014/main" id="{12B2DB88-7003-4573-90CF-D2F576FF5EA9}"/>
                </a:ext>
              </a:extLst>
            </xdr:cNvPr>
            <xdr:cNvSpPr/>
          </xdr:nvSpPr>
          <xdr:spPr>
            <a:xfrm>
              <a:off x="3105150" y="1287780"/>
              <a:ext cx="58293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265C4B"/>
                  </a:solidFill>
                </a:rPr>
                <a:t>YOY%-</a:t>
              </a:r>
            </a:p>
          </xdr:txBody>
        </xdr:sp>
        <xdr:sp macro="" textlink="Analysis1!F5">
          <xdr:nvSpPr>
            <xdr:cNvPr id="21" name="Rectangle: Rounded Corners 20">
              <a:extLst>
                <a:ext uri="{FF2B5EF4-FFF2-40B4-BE49-F238E27FC236}">
                  <a16:creationId xmlns:a16="http://schemas.microsoft.com/office/drawing/2014/main" id="{84ECBDDA-C5DB-4174-8CD4-4EA9CA7D2C6D}"/>
                </a:ext>
              </a:extLst>
            </xdr:cNvPr>
            <xdr:cNvSpPr/>
          </xdr:nvSpPr>
          <xdr:spPr>
            <a:xfrm>
              <a:off x="3493770" y="1287780"/>
              <a:ext cx="73533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EE630B-9008-443F-AF04-C76B82B8C69F}" type="TxLink">
                <a:rPr lang="en-US" sz="1200" b="1" i="0" u="none" strike="noStrike">
                  <a:solidFill>
                    <a:srgbClr val="000000"/>
                  </a:solidFill>
                  <a:latin typeface="Calibri"/>
                  <a:ea typeface="Calibri"/>
                  <a:cs typeface="Calibri"/>
                </a:rPr>
                <a:pPr algn="ctr"/>
                <a:t>4.4% ↑</a:t>
              </a:fld>
              <a:endParaRPr lang="en-US" sz="1200" b="1">
                <a:solidFill>
                  <a:srgbClr val="265C4B"/>
                </a:solidFill>
              </a:endParaRPr>
            </a:p>
          </xdr:txBody>
        </xdr:sp>
      </xdr:grpSp>
      <xdr:grpSp>
        <xdr:nvGrpSpPr>
          <xdr:cNvPr id="25" name="Group 24">
            <a:extLst>
              <a:ext uri="{FF2B5EF4-FFF2-40B4-BE49-F238E27FC236}">
                <a16:creationId xmlns:a16="http://schemas.microsoft.com/office/drawing/2014/main" id="{56A282C8-B6E5-D8A3-AA53-36DAE74C41FE}"/>
              </a:ext>
            </a:extLst>
          </xdr:cNvPr>
          <xdr:cNvGrpSpPr/>
        </xdr:nvGrpSpPr>
        <xdr:grpSpPr>
          <a:xfrm>
            <a:off x="6166486" y="769620"/>
            <a:ext cx="1249680" cy="786384"/>
            <a:chOff x="4533900" y="822960"/>
            <a:chExt cx="1249680" cy="786384"/>
          </a:xfrm>
        </xdr:grpSpPr>
        <xdr:sp macro="" textlink="Analysis1!B4">
          <xdr:nvSpPr>
            <xdr:cNvPr id="5" name="Rectangle: Rounded Corners 4">
              <a:extLst>
                <a:ext uri="{FF2B5EF4-FFF2-40B4-BE49-F238E27FC236}">
                  <a16:creationId xmlns:a16="http://schemas.microsoft.com/office/drawing/2014/main" id="{375C3D77-9114-4E05-9B01-B1A976A81619}"/>
                </a:ext>
              </a:extLst>
            </xdr:cNvPr>
            <xdr:cNvSpPr/>
          </xdr:nvSpPr>
          <xdr:spPr>
            <a:xfrm>
              <a:off x="4533900" y="822960"/>
              <a:ext cx="1226820"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3A5163-8FFC-4470-A6A4-E00857B4DE3B}" type="TxLink">
                <a:rPr lang="en-US" sz="2000" b="0" i="0" u="none" strike="noStrike">
                  <a:solidFill>
                    <a:srgbClr val="000000"/>
                  </a:solidFill>
                  <a:latin typeface="Arial Black" panose="020B0A04020102020204" pitchFamily="34" charset="0"/>
                  <a:ea typeface="Calibri"/>
                  <a:cs typeface="Calibri"/>
                </a:rPr>
                <a:pPr algn="ctr"/>
                <a:t> 2.4M</a:t>
              </a:fld>
              <a:endParaRPr lang="en-US" sz="2000">
                <a:latin typeface="Arial Black" panose="020B0A04020102020204" pitchFamily="34" charset="0"/>
              </a:endParaRPr>
            </a:p>
          </xdr:txBody>
        </xdr:sp>
        <xdr:sp macro="" textlink="">
          <xdr:nvSpPr>
            <xdr:cNvPr id="6" name="Rectangle: Rounded Corners 5">
              <a:extLst>
                <a:ext uri="{FF2B5EF4-FFF2-40B4-BE49-F238E27FC236}">
                  <a16:creationId xmlns:a16="http://schemas.microsoft.com/office/drawing/2014/main" id="{11E9066D-97D5-407A-946D-66813DD2321A}"/>
                </a:ext>
              </a:extLst>
            </xdr:cNvPr>
            <xdr:cNvSpPr/>
          </xdr:nvSpPr>
          <xdr:spPr>
            <a:xfrm>
              <a:off x="4600575" y="830580"/>
              <a:ext cx="109347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Profit Margin</a:t>
              </a:r>
            </a:p>
          </xdr:txBody>
        </xdr:sp>
        <xdr:sp macro="" textlink="">
          <xdr:nvSpPr>
            <xdr:cNvPr id="23" name="Rectangle: Rounded Corners 22">
              <a:extLst>
                <a:ext uri="{FF2B5EF4-FFF2-40B4-BE49-F238E27FC236}">
                  <a16:creationId xmlns:a16="http://schemas.microsoft.com/office/drawing/2014/main" id="{4E112FC6-D0D4-48C4-B333-5B0B63359875}"/>
                </a:ext>
              </a:extLst>
            </xdr:cNvPr>
            <xdr:cNvSpPr/>
          </xdr:nvSpPr>
          <xdr:spPr>
            <a:xfrm>
              <a:off x="4632960" y="1333500"/>
              <a:ext cx="58293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265C4B"/>
                  </a:solidFill>
                </a:rPr>
                <a:t>YOY%-</a:t>
              </a:r>
            </a:p>
          </xdr:txBody>
        </xdr:sp>
        <xdr:sp macro="" textlink="Analysis1!D9">
          <xdr:nvSpPr>
            <xdr:cNvPr id="24" name="Rectangle: Rounded Corners 23">
              <a:extLst>
                <a:ext uri="{FF2B5EF4-FFF2-40B4-BE49-F238E27FC236}">
                  <a16:creationId xmlns:a16="http://schemas.microsoft.com/office/drawing/2014/main" id="{A7B98A3E-7CEF-4A7B-96A0-BE068EE84A7E}"/>
                </a:ext>
              </a:extLst>
            </xdr:cNvPr>
            <xdr:cNvSpPr/>
          </xdr:nvSpPr>
          <xdr:spPr>
            <a:xfrm>
              <a:off x="5029200" y="1333500"/>
              <a:ext cx="7543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35AAA3-CFB1-4A82-8283-7479EC2FFAD7}" type="TxLink">
                <a:rPr lang="en-US" sz="1200" b="1" i="0" u="none" strike="noStrike">
                  <a:solidFill>
                    <a:srgbClr val="000000"/>
                  </a:solidFill>
                  <a:latin typeface="Calibri"/>
                  <a:ea typeface="Calibri"/>
                  <a:cs typeface="Calibri"/>
                </a:rPr>
                <a:pPr algn="ctr"/>
                <a:t>4.9% ↑</a:t>
              </a:fld>
              <a:endParaRPr lang="en-US" sz="1200" b="1">
                <a:solidFill>
                  <a:srgbClr val="265C4B"/>
                </a:solidFill>
              </a:endParaRPr>
            </a:p>
          </xdr:txBody>
        </xdr:sp>
      </xdr:grpSp>
    </xdr:grpSp>
    <xdr:clientData/>
  </xdr:twoCellAnchor>
  <xdr:twoCellAnchor>
    <xdr:from>
      <xdr:col>0</xdr:col>
      <xdr:colOff>129540</xdr:colOff>
      <xdr:row>11</xdr:row>
      <xdr:rowOff>7620</xdr:rowOff>
    </xdr:from>
    <xdr:to>
      <xdr:col>2</xdr:col>
      <xdr:colOff>495300</xdr:colOff>
      <xdr:row>13</xdr:row>
      <xdr:rowOff>7620</xdr:rowOff>
    </xdr:to>
    <xdr:grpSp>
      <xdr:nvGrpSpPr>
        <xdr:cNvPr id="55" name="Group 54">
          <a:extLst>
            <a:ext uri="{FF2B5EF4-FFF2-40B4-BE49-F238E27FC236}">
              <a16:creationId xmlns:a16="http://schemas.microsoft.com/office/drawing/2014/main" id="{3384DB62-26A5-F1E9-1687-E3C4602827DC}"/>
            </a:ext>
          </a:extLst>
        </xdr:cNvPr>
        <xdr:cNvGrpSpPr/>
      </xdr:nvGrpSpPr>
      <xdr:grpSpPr>
        <a:xfrm>
          <a:off x="129540" y="2019300"/>
          <a:ext cx="1584960" cy="365760"/>
          <a:chOff x="129540" y="2019300"/>
          <a:chExt cx="1584960" cy="365760"/>
        </a:xfrm>
      </xdr:grpSpPr>
      <xdr:sp macro="" textlink="">
        <xdr:nvSpPr>
          <xdr:cNvPr id="35" name="Rectangle: Rounded Corners 34">
            <a:extLst>
              <a:ext uri="{FF2B5EF4-FFF2-40B4-BE49-F238E27FC236}">
                <a16:creationId xmlns:a16="http://schemas.microsoft.com/office/drawing/2014/main" id="{8167B066-C542-4BF4-B382-A10E875A0E4E}"/>
              </a:ext>
            </a:extLst>
          </xdr:cNvPr>
          <xdr:cNvSpPr/>
        </xdr:nvSpPr>
        <xdr:spPr>
          <a:xfrm>
            <a:off x="129540" y="2019300"/>
            <a:ext cx="1584960" cy="365760"/>
          </a:xfrm>
          <a:prstGeom prst="roundRect">
            <a:avLst/>
          </a:prstGeom>
          <a:solidFill>
            <a:srgbClr val="265C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300" b="1">
                <a:solidFill>
                  <a:schemeClr val="bg1"/>
                </a:solidFill>
                <a:latin typeface="Arial" panose="020B0604020202020204" pitchFamily="34" charset="0"/>
                <a:cs typeface="Arial" panose="020B0604020202020204" pitchFamily="34" charset="0"/>
              </a:rPr>
              <a:t>OVERVIEW</a:t>
            </a:r>
          </a:p>
        </xdr:txBody>
      </xdr:sp>
      <xdr:pic>
        <xdr:nvPicPr>
          <xdr:cNvPr id="41" name="Picture 40">
            <a:extLst>
              <a:ext uri="{FF2B5EF4-FFF2-40B4-BE49-F238E27FC236}">
                <a16:creationId xmlns:a16="http://schemas.microsoft.com/office/drawing/2014/main" id="{A7B1AF04-3D6E-0799-F737-D6406D05E82B}"/>
              </a:ext>
            </a:extLst>
          </xdr:cNvPr>
          <xdr:cNvPicPr>
            <a:picLocks noChangeAspect="1"/>
          </xdr:cNvPicPr>
        </xdr:nvPicPr>
        <xdr:blipFill>
          <a:blip xmlns:r="http://schemas.openxmlformats.org/officeDocument/2006/relationships" r:embed="rId3" cstate="print">
            <a:alphaModFix/>
            <a:lum bright="70000" contrast="-70000"/>
            <a:extLst>
              <a:ext uri="{BEBA8EAE-BF5A-486C-A8C5-ECC9F3942E4B}">
                <a14:imgProps xmlns:a14="http://schemas.microsoft.com/office/drawing/2010/main">
                  <a14:imgLayer r:embed="rId4">
                    <a14:imgEffect>
                      <a14:sharpenSoften amount="34000"/>
                    </a14:imgEffect>
                  </a14:imgLayer>
                </a14:imgProps>
              </a:ext>
              <a:ext uri="{28A0092B-C50C-407E-A947-70E740481C1C}">
                <a14:useLocalDpi xmlns:a14="http://schemas.microsoft.com/office/drawing/2010/main" val="0"/>
              </a:ext>
            </a:extLst>
          </a:blip>
          <a:stretch>
            <a:fillRect/>
          </a:stretch>
        </xdr:blipFill>
        <xdr:spPr>
          <a:xfrm>
            <a:off x="160021" y="2038351"/>
            <a:ext cx="327659" cy="327659"/>
          </a:xfrm>
          <a:prstGeom prst="rect">
            <a:avLst/>
          </a:prstGeom>
        </xdr:spPr>
      </xdr:pic>
    </xdr:grpSp>
    <xdr:clientData/>
  </xdr:twoCellAnchor>
  <xdr:twoCellAnchor>
    <xdr:from>
      <xdr:col>0</xdr:col>
      <xdr:colOff>129540</xdr:colOff>
      <xdr:row>21</xdr:row>
      <xdr:rowOff>150495</xdr:rowOff>
    </xdr:from>
    <xdr:to>
      <xdr:col>2</xdr:col>
      <xdr:colOff>495300</xdr:colOff>
      <xdr:row>23</xdr:row>
      <xdr:rowOff>150495</xdr:rowOff>
    </xdr:to>
    <xdr:grpSp>
      <xdr:nvGrpSpPr>
        <xdr:cNvPr id="52" name="Group 51">
          <a:hlinkClick xmlns:r="http://schemas.openxmlformats.org/officeDocument/2006/relationships" r:id="rId5"/>
          <a:extLst>
            <a:ext uri="{FF2B5EF4-FFF2-40B4-BE49-F238E27FC236}">
              <a16:creationId xmlns:a16="http://schemas.microsoft.com/office/drawing/2014/main" id="{5619A19F-21EE-B243-AEDE-498AAC170793}"/>
            </a:ext>
          </a:extLst>
        </xdr:cNvPr>
        <xdr:cNvGrpSpPr/>
      </xdr:nvGrpSpPr>
      <xdr:grpSpPr>
        <a:xfrm>
          <a:off x="129540" y="3990975"/>
          <a:ext cx="1584960" cy="365760"/>
          <a:chOff x="129540" y="3990975"/>
          <a:chExt cx="1584960" cy="365760"/>
        </a:xfrm>
      </xdr:grpSpPr>
      <xdr:sp macro="" textlink="">
        <xdr:nvSpPr>
          <xdr:cNvPr id="37" name="Rectangle: Rounded Corners 36">
            <a:extLst>
              <a:ext uri="{FF2B5EF4-FFF2-40B4-BE49-F238E27FC236}">
                <a16:creationId xmlns:a16="http://schemas.microsoft.com/office/drawing/2014/main" id="{3B87A0CA-BB7C-43A4-AF11-07E8B8C6BCB2}"/>
              </a:ext>
            </a:extLst>
          </xdr:cNvPr>
          <xdr:cNvSpPr/>
        </xdr:nvSpPr>
        <xdr:spPr>
          <a:xfrm>
            <a:off x="129540" y="3990975"/>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PRODUCT</a:t>
            </a:r>
          </a:p>
        </xdr:txBody>
      </xdr:sp>
      <xdr:pic>
        <xdr:nvPicPr>
          <xdr:cNvPr id="47" name="Picture 46">
            <a:extLst>
              <a:ext uri="{FF2B5EF4-FFF2-40B4-BE49-F238E27FC236}">
                <a16:creationId xmlns:a16="http://schemas.microsoft.com/office/drawing/2014/main" id="{BB8D8BD2-0595-7E88-A8EC-A448C9C8F4A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0021" y="4024316"/>
            <a:ext cx="299079" cy="299079"/>
          </a:xfrm>
          <a:prstGeom prst="rect">
            <a:avLst/>
          </a:prstGeom>
        </xdr:spPr>
      </xdr:pic>
    </xdr:grpSp>
    <xdr:clientData/>
  </xdr:twoCellAnchor>
  <xdr:twoCellAnchor>
    <xdr:from>
      <xdr:col>0</xdr:col>
      <xdr:colOff>129540</xdr:colOff>
      <xdr:row>18</xdr:row>
      <xdr:rowOff>41910</xdr:rowOff>
    </xdr:from>
    <xdr:to>
      <xdr:col>2</xdr:col>
      <xdr:colOff>495300</xdr:colOff>
      <xdr:row>20</xdr:row>
      <xdr:rowOff>41910</xdr:rowOff>
    </xdr:to>
    <xdr:grpSp>
      <xdr:nvGrpSpPr>
        <xdr:cNvPr id="53" name="Group 52">
          <a:hlinkClick xmlns:r="http://schemas.openxmlformats.org/officeDocument/2006/relationships" r:id="rId7"/>
          <a:extLst>
            <a:ext uri="{FF2B5EF4-FFF2-40B4-BE49-F238E27FC236}">
              <a16:creationId xmlns:a16="http://schemas.microsoft.com/office/drawing/2014/main" id="{471276D3-01F0-6DFE-88DC-56ACF7C46735}"/>
            </a:ext>
          </a:extLst>
        </xdr:cNvPr>
        <xdr:cNvGrpSpPr/>
      </xdr:nvGrpSpPr>
      <xdr:grpSpPr>
        <a:xfrm>
          <a:off x="129540" y="3333750"/>
          <a:ext cx="1584960" cy="365760"/>
          <a:chOff x="129540" y="3333750"/>
          <a:chExt cx="1584960" cy="365760"/>
        </a:xfrm>
      </xdr:grpSpPr>
      <xdr:sp macro="" textlink="">
        <xdr:nvSpPr>
          <xdr:cNvPr id="39" name="Rectangle: Rounded Corners 38">
            <a:extLst>
              <a:ext uri="{FF2B5EF4-FFF2-40B4-BE49-F238E27FC236}">
                <a16:creationId xmlns:a16="http://schemas.microsoft.com/office/drawing/2014/main" id="{5F807C03-5FE9-419C-AF1D-141A58A23346}"/>
              </a:ext>
            </a:extLst>
          </xdr:cNvPr>
          <xdr:cNvSpPr/>
        </xdr:nvSpPr>
        <xdr:spPr>
          <a:xfrm>
            <a:off x="129540" y="3333750"/>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STORE</a:t>
            </a:r>
          </a:p>
        </xdr:txBody>
      </xdr:sp>
      <xdr:pic>
        <xdr:nvPicPr>
          <xdr:cNvPr id="49" name="Picture 48">
            <a:extLst>
              <a:ext uri="{FF2B5EF4-FFF2-40B4-BE49-F238E27FC236}">
                <a16:creationId xmlns:a16="http://schemas.microsoft.com/office/drawing/2014/main" id="{4F39F743-7E93-B210-E2E2-D7D471FC4F84}"/>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160021" y="3364774"/>
            <a:ext cx="303713" cy="303713"/>
          </a:xfrm>
          <a:prstGeom prst="rect">
            <a:avLst/>
          </a:prstGeom>
        </xdr:spPr>
      </xdr:pic>
    </xdr:grpSp>
    <xdr:clientData/>
  </xdr:twoCellAnchor>
  <xdr:twoCellAnchor>
    <xdr:from>
      <xdr:col>0</xdr:col>
      <xdr:colOff>129540</xdr:colOff>
      <xdr:row>14</xdr:row>
      <xdr:rowOff>116205</xdr:rowOff>
    </xdr:from>
    <xdr:to>
      <xdr:col>2</xdr:col>
      <xdr:colOff>495300</xdr:colOff>
      <xdr:row>16</xdr:row>
      <xdr:rowOff>116205</xdr:rowOff>
    </xdr:to>
    <xdr:grpSp>
      <xdr:nvGrpSpPr>
        <xdr:cNvPr id="46" name="Group 45">
          <a:hlinkClick xmlns:r="http://schemas.openxmlformats.org/officeDocument/2006/relationships" r:id="rId9"/>
          <a:extLst>
            <a:ext uri="{FF2B5EF4-FFF2-40B4-BE49-F238E27FC236}">
              <a16:creationId xmlns:a16="http://schemas.microsoft.com/office/drawing/2014/main" id="{9488BE8F-7139-120D-2AFC-1AFDA3E0F267}"/>
            </a:ext>
          </a:extLst>
        </xdr:cNvPr>
        <xdr:cNvGrpSpPr/>
      </xdr:nvGrpSpPr>
      <xdr:grpSpPr>
        <a:xfrm>
          <a:off x="129540" y="2676525"/>
          <a:ext cx="1584960" cy="365760"/>
          <a:chOff x="129540" y="2676525"/>
          <a:chExt cx="1584960" cy="365760"/>
        </a:xfrm>
      </xdr:grpSpPr>
      <xdr:sp macro="" textlink="">
        <xdr:nvSpPr>
          <xdr:cNvPr id="36" name="Rectangle: Rounded Corners 35">
            <a:extLst>
              <a:ext uri="{FF2B5EF4-FFF2-40B4-BE49-F238E27FC236}">
                <a16:creationId xmlns:a16="http://schemas.microsoft.com/office/drawing/2014/main" id="{D2D4A5D1-0DE4-4276-97C7-9CD9B4C266A9}"/>
              </a:ext>
            </a:extLst>
          </xdr:cNvPr>
          <xdr:cNvSpPr/>
        </xdr:nvSpPr>
        <xdr:spPr>
          <a:xfrm>
            <a:off x="129540" y="2676525"/>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GEOGRAPHY</a:t>
            </a:r>
          </a:p>
        </xdr:txBody>
      </xdr:sp>
      <xdr:pic>
        <xdr:nvPicPr>
          <xdr:cNvPr id="13" name="Picture 12">
            <a:extLst>
              <a:ext uri="{FF2B5EF4-FFF2-40B4-BE49-F238E27FC236}">
                <a16:creationId xmlns:a16="http://schemas.microsoft.com/office/drawing/2014/main" id="{DA024A10-63F3-496B-8E6F-337B06CD6A3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2400" y="2691765"/>
            <a:ext cx="327659" cy="327659"/>
          </a:xfrm>
          <a:prstGeom prst="rect">
            <a:avLst/>
          </a:prstGeom>
        </xdr:spPr>
      </xdr:pic>
    </xdr:grpSp>
    <xdr:clientData/>
  </xdr:twoCellAnchor>
  <xdr:twoCellAnchor>
    <xdr:from>
      <xdr:col>12</xdr:col>
      <xdr:colOff>220980</xdr:colOff>
      <xdr:row>25</xdr:row>
      <xdr:rowOff>83820</xdr:rowOff>
    </xdr:from>
    <xdr:to>
      <xdr:col>21</xdr:col>
      <xdr:colOff>60960</xdr:colOff>
      <xdr:row>37</xdr:row>
      <xdr:rowOff>152400</xdr:rowOff>
    </xdr:to>
    <xdr:sp macro="" textlink="">
      <xdr:nvSpPr>
        <xdr:cNvPr id="28" name="Rectangle: Rounded Corners 27">
          <a:extLst>
            <a:ext uri="{FF2B5EF4-FFF2-40B4-BE49-F238E27FC236}">
              <a16:creationId xmlns:a16="http://schemas.microsoft.com/office/drawing/2014/main" id="{6F013210-8579-43FD-9A0C-96836C22C55D}"/>
            </a:ext>
          </a:extLst>
        </xdr:cNvPr>
        <xdr:cNvSpPr/>
      </xdr:nvSpPr>
      <xdr:spPr>
        <a:xfrm>
          <a:off x="7536180" y="4655820"/>
          <a:ext cx="5326380" cy="226314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358140</xdr:colOff>
      <xdr:row>26</xdr:row>
      <xdr:rowOff>60960</xdr:rowOff>
    </xdr:from>
    <xdr:to>
      <xdr:col>20</xdr:col>
      <xdr:colOff>499216</xdr:colOff>
      <xdr:row>38</xdr:row>
      <xdr:rowOff>39014</xdr:rowOff>
    </xdr:to>
    <xdr:graphicFrame macro="">
      <xdr:nvGraphicFramePr>
        <xdr:cNvPr id="29" name="Chart 28">
          <a:extLst>
            <a:ext uri="{FF2B5EF4-FFF2-40B4-BE49-F238E27FC236}">
              <a16:creationId xmlns:a16="http://schemas.microsoft.com/office/drawing/2014/main" id="{15F2D3A7-C674-4D7D-93A1-757DF6CEC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297180</xdr:colOff>
      <xdr:row>25</xdr:row>
      <xdr:rowOff>129540</xdr:rowOff>
    </xdr:from>
    <xdr:to>
      <xdr:col>18</xdr:col>
      <xdr:colOff>608947</xdr:colOff>
      <xdr:row>26</xdr:row>
      <xdr:rowOff>127711</xdr:rowOff>
    </xdr:to>
    <xdr:sp macro="" textlink="">
      <xdr:nvSpPr>
        <xdr:cNvPr id="30" name="Rectangle 29">
          <a:extLst>
            <a:ext uri="{FF2B5EF4-FFF2-40B4-BE49-F238E27FC236}">
              <a16:creationId xmlns:a16="http://schemas.microsoft.com/office/drawing/2014/main" id="{D8DC7148-287A-42A1-BFAD-58D930556BC5}"/>
            </a:ext>
          </a:extLst>
        </xdr:cNvPr>
        <xdr:cNvSpPr/>
      </xdr:nvSpPr>
      <xdr:spPr>
        <a:xfrm>
          <a:off x="8831580" y="4701540"/>
          <a:ext cx="2750167" cy="1810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Product Category by </a:t>
          </a:r>
          <a:r>
            <a:rPr lang="en-US" sz="1200" b="1" baseline="0">
              <a:solidFill>
                <a:schemeClr val="tx2">
                  <a:lumMod val="50000"/>
                </a:schemeClr>
              </a:solidFill>
            </a:rPr>
            <a:t>Revenue</a:t>
          </a:r>
          <a:endParaRPr lang="en-US" sz="1200" b="1">
            <a:solidFill>
              <a:schemeClr val="tx2">
                <a:lumMod val="50000"/>
              </a:schemeClr>
            </a:solidFill>
          </a:endParaRPr>
        </a:p>
      </xdr:txBody>
    </xdr:sp>
    <xdr:clientData/>
  </xdr:twoCellAnchor>
  <xdr:twoCellAnchor>
    <xdr:from>
      <xdr:col>3</xdr:col>
      <xdr:colOff>312420</xdr:colOff>
      <xdr:row>25</xdr:row>
      <xdr:rowOff>121919</xdr:rowOff>
    </xdr:from>
    <xdr:to>
      <xdr:col>12</xdr:col>
      <xdr:colOff>7620</xdr:colOff>
      <xdr:row>37</xdr:row>
      <xdr:rowOff>114300</xdr:rowOff>
    </xdr:to>
    <xdr:sp macro="" textlink="">
      <xdr:nvSpPr>
        <xdr:cNvPr id="40" name="Rectangle: Rounded Corners 39">
          <a:extLst>
            <a:ext uri="{FF2B5EF4-FFF2-40B4-BE49-F238E27FC236}">
              <a16:creationId xmlns:a16="http://schemas.microsoft.com/office/drawing/2014/main" id="{54D6E2F3-0224-4BDB-AD04-895EED133A31}"/>
            </a:ext>
          </a:extLst>
        </xdr:cNvPr>
        <xdr:cNvSpPr/>
      </xdr:nvSpPr>
      <xdr:spPr>
        <a:xfrm>
          <a:off x="2141220" y="4693919"/>
          <a:ext cx="5181600" cy="2186941"/>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27</xdr:row>
      <xdr:rowOff>31344</xdr:rowOff>
    </xdr:from>
    <xdr:to>
      <xdr:col>11</xdr:col>
      <xdr:colOff>537888</xdr:colOff>
      <xdr:row>38</xdr:row>
      <xdr:rowOff>15240</xdr:rowOff>
    </xdr:to>
    <xdr:graphicFrame macro="">
      <xdr:nvGraphicFramePr>
        <xdr:cNvPr id="42" name="Chart 41">
          <a:extLst>
            <a:ext uri="{FF2B5EF4-FFF2-40B4-BE49-F238E27FC236}">
              <a16:creationId xmlns:a16="http://schemas.microsoft.com/office/drawing/2014/main" id="{8A332E8B-A67A-4D28-AAF8-7955127E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411479</xdr:colOff>
      <xdr:row>25</xdr:row>
      <xdr:rowOff>182879</xdr:rowOff>
    </xdr:from>
    <xdr:to>
      <xdr:col>9</xdr:col>
      <xdr:colOff>188516</xdr:colOff>
      <xdr:row>27</xdr:row>
      <xdr:rowOff>38100</xdr:rowOff>
    </xdr:to>
    <xdr:sp macro="" textlink="">
      <xdr:nvSpPr>
        <xdr:cNvPr id="43" name="Rectangle 42">
          <a:extLst>
            <a:ext uri="{FF2B5EF4-FFF2-40B4-BE49-F238E27FC236}">
              <a16:creationId xmlns:a16="http://schemas.microsoft.com/office/drawing/2014/main" id="{10F01C52-EF4D-4B08-8CC9-7D88350ECDA1}"/>
            </a:ext>
          </a:extLst>
        </xdr:cNvPr>
        <xdr:cNvSpPr/>
      </xdr:nvSpPr>
      <xdr:spPr>
        <a:xfrm>
          <a:off x="2849879" y="4754879"/>
          <a:ext cx="2825037" cy="220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Pharmacy Type</a:t>
          </a:r>
        </a:p>
      </xdr:txBody>
    </xdr:sp>
    <xdr:clientData/>
  </xdr:twoCellAnchor>
  <xdr:twoCellAnchor>
    <xdr:from>
      <xdr:col>13</xdr:col>
      <xdr:colOff>7620</xdr:colOff>
      <xdr:row>10</xdr:row>
      <xdr:rowOff>91440</xdr:rowOff>
    </xdr:from>
    <xdr:to>
      <xdr:col>16</xdr:col>
      <xdr:colOff>53340</xdr:colOff>
      <xdr:row>12</xdr:row>
      <xdr:rowOff>0</xdr:rowOff>
    </xdr:to>
    <xdr:sp macro="" textlink="">
      <xdr:nvSpPr>
        <xdr:cNvPr id="44" name="Rectangle: Rounded Corners 43">
          <a:extLst>
            <a:ext uri="{FF2B5EF4-FFF2-40B4-BE49-F238E27FC236}">
              <a16:creationId xmlns:a16="http://schemas.microsoft.com/office/drawing/2014/main" id="{79D48132-16BE-4C29-8D34-280390186060}"/>
            </a:ext>
          </a:extLst>
        </xdr:cNvPr>
        <xdr:cNvSpPr/>
      </xdr:nvSpPr>
      <xdr:spPr>
        <a:xfrm>
          <a:off x="7932420" y="1920240"/>
          <a:ext cx="18745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tx2">
                  <a:lumMod val="50000"/>
                </a:schemeClr>
              </a:solidFill>
              <a:latin typeface="+mn-lt"/>
              <a:ea typeface="+mn-ea"/>
              <a:cs typeface="+mn-cs"/>
            </a:rPr>
            <a:t>Revenue by Country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0</xdr:row>
      <xdr:rowOff>137160</xdr:rowOff>
    </xdr:from>
    <xdr:to>
      <xdr:col>18</xdr:col>
      <xdr:colOff>586740</xdr:colOff>
      <xdr:row>3</xdr:row>
      <xdr:rowOff>15240</xdr:rowOff>
    </xdr:to>
    <xdr:sp macro="" textlink="">
      <xdr:nvSpPr>
        <xdr:cNvPr id="38" name="Rectangle: Rounded Corners 37">
          <a:extLst>
            <a:ext uri="{FF2B5EF4-FFF2-40B4-BE49-F238E27FC236}">
              <a16:creationId xmlns:a16="http://schemas.microsoft.com/office/drawing/2014/main" id="{BAFBDF98-4AAD-46D9-ABC4-48B499A0FA04}"/>
            </a:ext>
          </a:extLst>
        </xdr:cNvPr>
        <xdr:cNvSpPr/>
      </xdr:nvSpPr>
      <xdr:spPr>
        <a:xfrm>
          <a:off x="1859280" y="137160"/>
          <a:ext cx="9700260" cy="426720"/>
        </a:xfrm>
        <a:prstGeom prst="roundRect">
          <a:avLst/>
        </a:prstGeom>
        <a:gradFill>
          <a:gsLst>
            <a:gs pos="20000">
              <a:srgbClr val="146551"/>
            </a:gs>
            <a:gs pos="88000">
              <a:srgbClr val="589A8D"/>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rial Black" panose="020B0A04020102020204" pitchFamily="34" charset="0"/>
            </a:rPr>
            <a:t>Pharmacy Sales &amp;</a:t>
          </a:r>
          <a:r>
            <a:rPr lang="en-US" sz="2000" baseline="0">
              <a:latin typeface="Arial Black" panose="020B0A04020102020204" pitchFamily="34" charset="0"/>
            </a:rPr>
            <a:t> Profitability Analysis</a:t>
          </a:r>
          <a:endParaRPr lang="en-US" sz="2000">
            <a:latin typeface="Arial Black" panose="020B0A04020102020204" pitchFamily="34" charset="0"/>
          </a:endParaRPr>
        </a:p>
      </xdr:txBody>
    </xdr:sp>
    <xdr:clientData/>
  </xdr:twoCellAnchor>
  <xdr:twoCellAnchor>
    <xdr:from>
      <xdr:col>3</xdr:col>
      <xdr:colOff>38100</xdr:colOff>
      <xdr:row>15</xdr:row>
      <xdr:rowOff>175260</xdr:rowOff>
    </xdr:from>
    <xdr:to>
      <xdr:col>10</xdr:col>
      <xdr:colOff>441960</xdr:colOff>
      <xdr:row>37</xdr:row>
      <xdr:rowOff>15240</xdr:rowOff>
    </xdr:to>
    <xdr:sp macro="" textlink="">
      <xdr:nvSpPr>
        <xdr:cNvPr id="13" name="Rectangle: Rounded Corners 12">
          <a:extLst>
            <a:ext uri="{FF2B5EF4-FFF2-40B4-BE49-F238E27FC236}">
              <a16:creationId xmlns:a16="http://schemas.microsoft.com/office/drawing/2014/main" id="{13C2B6E9-C6F5-4DB4-AF13-D164E3D47331}"/>
            </a:ext>
          </a:extLst>
        </xdr:cNvPr>
        <xdr:cNvSpPr/>
      </xdr:nvSpPr>
      <xdr:spPr>
        <a:xfrm>
          <a:off x="1866900" y="2918460"/>
          <a:ext cx="4671060" cy="386334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518160</xdr:colOff>
      <xdr:row>15</xdr:row>
      <xdr:rowOff>160020</xdr:rowOff>
    </xdr:from>
    <xdr:to>
      <xdr:col>23</xdr:col>
      <xdr:colOff>457200</xdr:colOff>
      <xdr:row>37</xdr:row>
      <xdr:rowOff>0</xdr:rowOff>
    </xdr:to>
    <xdr:sp macro="" textlink="">
      <xdr:nvSpPr>
        <xdr:cNvPr id="23" name="Rectangle: Rounded Corners 22">
          <a:extLst>
            <a:ext uri="{FF2B5EF4-FFF2-40B4-BE49-F238E27FC236}">
              <a16:creationId xmlns:a16="http://schemas.microsoft.com/office/drawing/2014/main" id="{A25FBC4A-444F-4CBF-A656-96FAF8ECA711}"/>
            </a:ext>
          </a:extLst>
        </xdr:cNvPr>
        <xdr:cNvSpPr/>
      </xdr:nvSpPr>
      <xdr:spPr>
        <a:xfrm>
          <a:off x="6614160" y="2903220"/>
          <a:ext cx="7863840" cy="386334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4</xdr:row>
      <xdr:rowOff>99060</xdr:rowOff>
    </xdr:from>
    <xdr:to>
      <xdr:col>18</xdr:col>
      <xdr:colOff>571500</xdr:colOff>
      <xdr:row>6</xdr:row>
      <xdr:rowOff>160020</xdr:rowOff>
    </xdr:to>
    <mc:AlternateContent xmlns:mc="http://schemas.openxmlformats.org/markup-compatibility/2006" xmlns:a14="http://schemas.microsoft.com/office/drawing/2010/main">
      <mc:Choice Requires="a14">
        <xdr:graphicFrame macro="">
          <xdr:nvGraphicFramePr>
            <xdr:cNvPr id="45" name="Country">
              <a:extLst>
                <a:ext uri="{FF2B5EF4-FFF2-40B4-BE49-F238E27FC236}">
                  <a16:creationId xmlns:a16="http://schemas.microsoft.com/office/drawing/2014/main" id="{ACDEBDE7-2E32-4963-9A9E-6A66805CBFC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28800" y="830580"/>
              <a:ext cx="9715500" cy="426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16</xdr:row>
      <xdr:rowOff>30480</xdr:rowOff>
    </xdr:from>
    <xdr:to>
      <xdr:col>10</xdr:col>
      <xdr:colOff>396240</xdr:colOff>
      <xdr:row>27</xdr:row>
      <xdr:rowOff>53340</xdr:rowOff>
    </xdr:to>
    <xdr:graphicFrame macro="">
      <xdr:nvGraphicFramePr>
        <xdr:cNvPr id="46" name="Chart 45">
          <a:extLst>
            <a:ext uri="{FF2B5EF4-FFF2-40B4-BE49-F238E27FC236}">
              <a16:creationId xmlns:a16="http://schemas.microsoft.com/office/drawing/2014/main" id="{AAD5FBBB-6D6F-4E68-9483-45CF7D1D4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510540</xdr:colOff>
      <xdr:row>17</xdr:row>
      <xdr:rowOff>30480</xdr:rowOff>
    </xdr:from>
    <xdr:to>
      <xdr:col>16</xdr:col>
      <xdr:colOff>411480</xdr:colOff>
      <xdr:row>36</xdr:row>
      <xdr:rowOff>137160</xdr:rowOff>
    </xdr:to>
    <xdr:graphicFrame macro="">
      <xdr:nvGraphicFramePr>
        <xdr:cNvPr id="47" name="Chart 46">
          <a:extLst>
            <a:ext uri="{FF2B5EF4-FFF2-40B4-BE49-F238E27FC236}">
              <a16:creationId xmlns:a16="http://schemas.microsoft.com/office/drawing/2014/main" id="{7C7A4D74-E46D-4FC8-B3E0-5D2D6DA66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350520</xdr:colOff>
      <xdr:row>17</xdr:row>
      <xdr:rowOff>121920</xdr:rowOff>
    </xdr:from>
    <xdr:to>
      <xdr:col>23</xdr:col>
      <xdr:colOff>312420</xdr:colOff>
      <xdr:row>36</xdr:row>
      <xdr:rowOff>137160</xdr:rowOff>
    </xdr:to>
    <xdr:graphicFrame macro="">
      <xdr:nvGraphicFramePr>
        <xdr:cNvPr id="48" name="Chart 47">
          <a:extLst>
            <a:ext uri="{FF2B5EF4-FFF2-40B4-BE49-F238E27FC236}">
              <a16:creationId xmlns:a16="http://schemas.microsoft.com/office/drawing/2014/main" id="{5079CB59-01FA-4F26-B4AA-07DF2A9CB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xdr:colOff>
      <xdr:row>28</xdr:row>
      <xdr:rowOff>38100</xdr:rowOff>
    </xdr:from>
    <xdr:to>
      <xdr:col>10</xdr:col>
      <xdr:colOff>388620</xdr:colOff>
      <xdr:row>37</xdr:row>
      <xdr:rowOff>76200</xdr:rowOff>
    </xdr:to>
    <xdr:graphicFrame macro="">
      <xdr:nvGraphicFramePr>
        <xdr:cNvPr id="2" name="Chart 1">
          <a:extLst>
            <a:ext uri="{FF2B5EF4-FFF2-40B4-BE49-F238E27FC236}">
              <a16:creationId xmlns:a16="http://schemas.microsoft.com/office/drawing/2014/main" id="{47810DE7-EDA2-4897-A202-AC60FBB81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114300</xdr:colOff>
      <xdr:row>7</xdr:row>
      <xdr:rowOff>106680</xdr:rowOff>
    </xdr:from>
    <xdr:to>
      <xdr:col>19</xdr:col>
      <xdr:colOff>15240</xdr:colOff>
      <xdr:row>15</xdr:row>
      <xdr:rowOff>53340</xdr:rowOff>
    </xdr:to>
    <xdr:sp macro="" textlink="">
      <xdr:nvSpPr>
        <xdr:cNvPr id="12" name="Rectangle: Rounded Corners 11">
          <a:extLst>
            <a:ext uri="{FF2B5EF4-FFF2-40B4-BE49-F238E27FC236}">
              <a16:creationId xmlns:a16="http://schemas.microsoft.com/office/drawing/2014/main" id="{6D153E4A-4FFC-45AD-9CD9-90AF44A5AB46}"/>
            </a:ext>
          </a:extLst>
        </xdr:cNvPr>
        <xdr:cNvSpPr/>
      </xdr:nvSpPr>
      <xdr:spPr>
        <a:xfrm>
          <a:off x="1943100" y="1386840"/>
          <a:ext cx="9654540" cy="140970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144780</xdr:colOff>
      <xdr:row>7</xdr:row>
      <xdr:rowOff>83820</xdr:rowOff>
    </xdr:from>
    <xdr:to>
      <xdr:col>19</xdr:col>
      <xdr:colOff>15240</xdr:colOff>
      <xdr:row>15</xdr:row>
      <xdr:rowOff>68580</xdr:rowOff>
    </xdr:to>
    <xdr:graphicFrame macro="">
      <xdr:nvGraphicFramePr>
        <xdr:cNvPr id="3" name="Chart 2">
          <a:extLst>
            <a:ext uri="{FF2B5EF4-FFF2-40B4-BE49-F238E27FC236}">
              <a16:creationId xmlns:a16="http://schemas.microsoft.com/office/drawing/2014/main" id="{BD7E9FF7-EEAC-4CB8-A749-4F3E23781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205740</xdr:colOff>
      <xdr:row>12</xdr:row>
      <xdr:rowOff>0</xdr:rowOff>
    </xdr:from>
    <xdr:to>
      <xdr:col>2</xdr:col>
      <xdr:colOff>571500</xdr:colOff>
      <xdr:row>14</xdr:row>
      <xdr:rowOff>0</xdr:rowOff>
    </xdr:to>
    <xdr:grpSp>
      <xdr:nvGrpSpPr>
        <xdr:cNvPr id="9" name="Group 8">
          <a:hlinkClick xmlns:r="http://schemas.openxmlformats.org/officeDocument/2006/relationships" r:id="rId6"/>
          <a:extLst>
            <a:ext uri="{FF2B5EF4-FFF2-40B4-BE49-F238E27FC236}">
              <a16:creationId xmlns:a16="http://schemas.microsoft.com/office/drawing/2014/main" id="{FA313361-41BA-43E0-82BC-231ECEBFA96B}"/>
            </a:ext>
          </a:extLst>
        </xdr:cNvPr>
        <xdr:cNvGrpSpPr/>
      </xdr:nvGrpSpPr>
      <xdr:grpSpPr>
        <a:xfrm>
          <a:off x="205740" y="2194560"/>
          <a:ext cx="1584960" cy="365760"/>
          <a:chOff x="129540" y="2019300"/>
          <a:chExt cx="1584960" cy="365760"/>
        </a:xfrm>
      </xdr:grpSpPr>
      <xdr:sp macro="" textlink="">
        <xdr:nvSpPr>
          <xdr:cNvPr id="10" name="Rectangle: Rounded Corners 9">
            <a:extLst>
              <a:ext uri="{FF2B5EF4-FFF2-40B4-BE49-F238E27FC236}">
                <a16:creationId xmlns:a16="http://schemas.microsoft.com/office/drawing/2014/main" id="{84EEEB74-54C5-64A5-EF6D-A152F70E2C16}"/>
              </a:ext>
            </a:extLst>
          </xdr:cNvPr>
          <xdr:cNvSpPr/>
        </xdr:nvSpPr>
        <xdr:spPr>
          <a:xfrm>
            <a:off x="129540" y="2019300"/>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0">
                <a:solidFill>
                  <a:schemeClr val="bg1"/>
                </a:solidFill>
                <a:latin typeface="Arial" panose="020B0604020202020204" pitchFamily="34" charset="0"/>
                <a:cs typeface="Arial" panose="020B0604020202020204" pitchFamily="34" charset="0"/>
              </a:rPr>
              <a:t>OVERVIEW</a:t>
            </a:r>
          </a:p>
        </xdr:txBody>
      </xdr:sp>
      <xdr:pic>
        <xdr:nvPicPr>
          <xdr:cNvPr id="15" name="Picture 14">
            <a:extLst>
              <a:ext uri="{FF2B5EF4-FFF2-40B4-BE49-F238E27FC236}">
                <a16:creationId xmlns:a16="http://schemas.microsoft.com/office/drawing/2014/main" id="{65113D85-FCDB-9B6C-EF67-E0E3D143F9C7}"/>
              </a:ext>
            </a:extLst>
          </xdr:cNvPr>
          <xdr:cNvPicPr>
            <a:picLocks noChangeAspect="1"/>
          </xdr:cNvPicPr>
        </xdr:nvPicPr>
        <xdr:blipFill>
          <a:blip xmlns:r="http://schemas.openxmlformats.org/officeDocument/2006/relationships" r:embed="rId7" cstate="print">
            <a:alphaModFix/>
            <a:lum bright="70000" contrast="-70000"/>
            <a:extLst>
              <a:ext uri="{BEBA8EAE-BF5A-486C-A8C5-ECC9F3942E4B}">
                <a14:imgProps xmlns:a14="http://schemas.microsoft.com/office/drawing/2010/main">
                  <a14:imgLayer r:embed="rId8">
                    <a14:imgEffect>
                      <a14:sharpenSoften amount="34000"/>
                    </a14:imgEffect>
                  </a14:imgLayer>
                </a14:imgProps>
              </a:ext>
              <a:ext uri="{28A0092B-C50C-407E-A947-70E740481C1C}">
                <a14:useLocalDpi xmlns:a14="http://schemas.microsoft.com/office/drawing/2010/main" val="0"/>
              </a:ext>
            </a:extLst>
          </a:blip>
          <a:stretch>
            <a:fillRect/>
          </a:stretch>
        </xdr:blipFill>
        <xdr:spPr>
          <a:xfrm>
            <a:off x="160021" y="2038351"/>
            <a:ext cx="327659" cy="327659"/>
          </a:xfrm>
          <a:prstGeom prst="rect">
            <a:avLst/>
          </a:prstGeom>
        </xdr:spPr>
      </xdr:pic>
    </xdr:grpSp>
    <xdr:clientData/>
  </xdr:twoCellAnchor>
  <xdr:twoCellAnchor>
    <xdr:from>
      <xdr:col>0</xdr:col>
      <xdr:colOff>205740</xdr:colOff>
      <xdr:row>22</xdr:row>
      <xdr:rowOff>142875</xdr:rowOff>
    </xdr:from>
    <xdr:to>
      <xdr:col>2</xdr:col>
      <xdr:colOff>571500</xdr:colOff>
      <xdr:row>24</xdr:row>
      <xdr:rowOff>142875</xdr:rowOff>
    </xdr:to>
    <xdr:grpSp>
      <xdr:nvGrpSpPr>
        <xdr:cNvPr id="32" name="Group 31">
          <a:hlinkClick xmlns:r="http://schemas.openxmlformats.org/officeDocument/2006/relationships" r:id="rId9"/>
          <a:extLst>
            <a:ext uri="{FF2B5EF4-FFF2-40B4-BE49-F238E27FC236}">
              <a16:creationId xmlns:a16="http://schemas.microsoft.com/office/drawing/2014/main" id="{144825AE-D2FB-44FB-9955-E6654344EBB4}"/>
            </a:ext>
          </a:extLst>
        </xdr:cNvPr>
        <xdr:cNvGrpSpPr/>
      </xdr:nvGrpSpPr>
      <xdr:grpSpPr>
        <a:xfrm>
          <a:off x="205740" y="4166235"/>
          <a:ext cx="1584960" cy="365760"/>
          <a:chOff x="129540" y="3990975"/>
          <a:chExt cx="1584960" cy="365760"/>
        </a:xfrm>
      </xdr:grpSpPr>
      <xdr:sp macro="" textlink="">
        <xdr:nvSpPr>
          <xdr:cNvPr id="33" name="Rectangle: Rounded Corners 32">
            <a:extLst>
              <a:ext uri="{FF2B5EF4-FFF2-40B4-BE49-F238E27FC236}">
                <a16:creationId xmlns:a16="http://schemas.microsoft.com/office/drawing/2014/main" id="{05B568A7-3B1C-FA9B-DB2C-1F33BA69C614}"/>
              </a:ext>
            </a:extLst>
          </xdr:cNvPr>
          <xdr:cNvSpPr/>
        </xdr:nvSpPr>
        <xdr:spPr>
          <a:xfrm>
            <a:off x="129540" y="3990975"/>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PRODUCT</a:t>
            </a:r>
          </a:p>
        </xdr:txBody>
      </xdr:sp>
      <xdr:pic>
        <xdr:nvPicPr>
          <xdr:cNvPr id="34" name="Picture 33">
            <a:extLst>
              <a:ext uri="{FF2B5EF4-FFF2-40B4-BE49-F238E27FC236}">
                <a16:creationId xmlns:a16="http://schemas.microsoft.com/office/drawing/2014/main" id="{A3429872-6B32-8DEA-009F-822149DB169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0021" y="4024316"/>
            <a:ext cx="299079" cy="299079"/>
          </a:xfrm>
          <a:prstGeom prst="rect">
            <a:avLst/>
          </a:prstGeom>
        </xdr:spPr>
      </xdr:pic>
    </xdr:grpSp>
    <xdr:clientData/>
  </xdr:twoCellAnchor>
  <xdr:twoCellAnchor>
    <xdr:from>
      <xdr:col>0</xdr:col>
      <xdr:colOff>205740</xdr:colOff>
      <xdr:row>19</xdr:row>
      <xdr:rowOff>34290</xdr:rowOff>
    </xdr:from>
    <xdr:to>
      <xdr:col>2</xdr:col>
      <xdr:colOff>571500</xdr:colOff>
      <xdr:row>21</xdr:row>
      <xdr:rowOff>34290</xdr:rowOff>
    </xdr:to>
    <xdr:grpSp>
      <xdr:nvGrpSpPr>
        <xdr:cNvPr id="35" name="Group 34">
          <a:hlinkClick xmlns:r="http://schemas.openxmlformats.org/officeDocument/2006/relationships" r:id="rId11"/>
          <a:extLst>
            <a:ext uri="{FF2B5EF4-FFF2-40B4-BE49-F238E27FC236}">
              <a16:creationId xmlns:a16="http://schemas.microsoft.com/office/drawing/2014/main" id="{D02FABA1-32E8-490F-8290-2E3B3C12D02E}"/>
            </a:ext>
          </a:extLst>
        </xdr:cNvPr>
        <xdr:cNvGrpSpPr/>
      </xdr:nvGrpSpPr>
      <xdr:grpSpPr>
        <a:xfrm>
          <a:off x="205740" y="3509010"/>
          <a:ext cx="1584960" cy="365760"/>
          <a:chOff x="129540" y="3333750"/>
          <a:chExt cx="1584960" cy="365760"/>
        </a:xfrm>
      </xdr:grpSpPr>
      <xdr:sp macro="" textlink="">
        <xdr:nvSpPr>
          <xdr:cNvPr id="36" name="Rectangle: Rounded Corners 35">
            <a:extLst>
              <a:ext uri="{FF2B5EF4-FFF2-40B4-BE49-F238E27FC236}">
                <a16:creationId xmlns:a16="http://schemas.microsoft.com/office/drawing/2014/main" id="{98031E7B-9229-0C45-8DBE-9016B9515B69}"/>
              </a:ext>
            </a:extLst>
          </xdr:cNvPr>
          <xdr:cNvSpPr/>
        </xdr:nvSpPr>
        <xdr:spPr>
          <a:xfrm>
            <a:off x="129540" y="3333750"/>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STORE</a:t>
            </a:r>
          </a:p>
        </xdr:txBody>
      </xdr:sp>
      <xdr:pic>
        <xdr:nvPicPr>
          <xdr:cNvPr id="37" name="Picture 36">
            <a:extLst>
              <a:ext uri="{FF2B5EF4-FFF2-40B4-BE49-F238E27FC236}">
                <a16:creationId xmlns:a16="http://schemas.microsoft.com/office/drawing/2014/main" id="{B5BABB21-A9CD-B3E0-8B39-A68779332215}"/>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160021" y="3364774"/>
            <a:ext cx="303713" cy="303713"/>
          </a:xfrm>
          <a:prstGeom prst="rect">
            <a:avLst/>
          </a:prstGeom>
        </xdr:spPr>
      </xdr:pic>
    </xdr:grpSp>
    <xdr:clientData/>
  </xdr:twoCellAnchor>
  <xdr:twoCellAnchor>
    <xdr:from>
      <xdr:col>0</xdr:col>
      <xdr:colOff>205740</xdr:colOff>
      <xdr:row>15</xdr:row>
      <xdr:rowOff>108585</xdr:rowOff>
    </xdr:from>
    <xdr:to>
      <xdr:col>2</xdr:col>
      <xdr:colOff>571500</xdr:colOff>
      <xdr:row>17</xdr:row>
      <xdr:rowOff>108585</xdr:rowOff>
    </xdr:to>
    <xdr:grpSp>
      <xdr:nvGrpSpPr>
        <xdr:cNvPr id="4" name="Group 3">
          <a:extLst>
            <a:ext uri="{FF2B5EF4-FFF2-40B4-BE49-F238E27FC236}">
              <a16:creationId xmlns:a16="http://schemas.microsoft.com/office/drawing/2014/main" id="{7E6DB8E7-DF21-20C4-6624-0D1DAFED590B}"/>
            </a:ext>
          </a:extLst>
        </xdr:cNvPr>
        <xdr:cNvGrpSpPr/>
      </xdr:nvGrpSpPr>
      <xdr:grpSpPr>
        <a:xfrm>
          <a:off x="205740" y="2851785"/>
          <a:ext cx="1584960" cy="365760"/>
          <a:chOff x="205740" y="2851785"/>
          <a:chExt cx="1584960" cy="365760"/>
        </a:xfrm>
      </xdr:grpSpPr>
      <xdr:sp macro="" textlink="">
        <xdr:nvSpPr>
          <xdr:cNvPr id="18" name="Rectangle: Rounded Corners 17">
            <a:extLst>
              <a:ext uri="{FF2B5EF4-FFF2-40B4-BE49-F238E27FC236}">
                <a16:creationId xmlns:a16="http://schemas.microsoft.com/office/drawing/2014/main" id="{461D8444-96A3-14AC-938A-9646A8985080}"/>
              </a:ext>
            </a:extLst>
          </xdr:cNvPr>
          <xdr:cNvSpPr/>
        </xdr:nvSpPr>
        <xdr:spPr>
          <a:xfrm>
            <a:off x="205740" y="2851785"/>
            <a:ext cx="1584960" cy="365760"/>
          </a:xfrm>
          <a:prstGeom prst="roundRect">
            <a:avLst/>
          </a:prstGeom>
          <a:solidFill>
            <a:srgbClr val="265C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300" b="1">
                <a:solidFill>
                  <a:schemeClr val="bg1"/>
                </a:solidFill>
                <a:latin typeface="Arial" panose="020B0604020202020204" pitchFamily="34" charset="0"/>
                <a:ea typeface="+mn-ea"/>
                <a:cs typeface="Arial" panose="020B0604020202020204" pitchFamily="34" charset="0"/>
              </a:rPr>
              <a:t>GEOGRAPHIC</a:t>
            </a:r>
          </a:p>
        </xdr:txBody>
      </xdr:sp>
      <xdr:pic>
        <xdr:nvPicPr>
          <xdr:cNvPr id="8" name="Picture 7">
            <a:extLst>
              <a:ext uri="{FF2B5EF4-FFF2-40B4-BE49-F238E27FC236}">
                <a16:creationId xmlns:a16="http://schemas.microsoft.com/office/drawing/2014/main" id="{63B88FC5-A8DA-48F1-8CB8-69EFDBC9EC7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3360" y="2857500"/>
            <a:ext cx="327659" cy="327659"/>
          </a:xfrm>
          <a:prstGeom prst="rect">
            <a:avLst/>
          </a:prstGeom>
        </xdr:spPr>
      </xdr:pic>
    </xdr:grpSp>
    <xdr:clientData/>
  </xdr:twoCellAnchor>
  <xdr:twoCellAnchor>
    <xdr:from>
      <xdr:col>4</xdr:col>
      <xdr:colOff>156210</xdr:colOff>
      <xdr:row>15</xdr:row>
      <xdr:rowOff>137160</xdr:rowOff>
    </xdr:from>
    <xdr:to>
      <xdr:col>9</xdr:col>
      <xdr:colOff>323850</xdr:colOff>
      <xdr:row>17</xdr:row>
      <xdr:rowOff>0</xdr:rowOff>
    </xdr:to>
    <xdr:sp macro="" textlink="">
      <xdr:nvSpPr>
        <xdr:cNvPr id="14" name="Rectangle 13">
          <a:extLst>
            <a:ext uri="{FF2B5EF4-FFF2-40B4-BE49-F238E27FC236}">
              <a16:creationId xmlns:a16="http://schemas.microsoft.com/office/drawing/2014/main" id="{AF0791E6-DD73-9C8D-456F-32580C17E058}"/>
            </a:ext>
          </a:extLst>
        </xdr:cNvPr>
        <xdr:cNvSpPr/>
      </xdr:nvSpPr>
      <xdr:spPr>
        <a:xfrm>
          <a:off x="2594610" y="288036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Revenue</a:t>
          </a:r>
          <a:r>
            <a:rPr lang="en-US" sz="1200" b="1" baseline="0">
              <a:solidFill>
                <a:schemeClr val="tx2">
                  <a:lumMod val="50000"/>
                </a:schemeClr>
              </a:solidFill>
            </a:rPr>
            <a:t> vs Profit by Country</a:t>
          </a:r>
          <a:endParaRPr lang="en-US" sz="1200" b="1">
            <a:solidFill>
              <a:schemeClr val="tx2">
                <a:lumMod val="50000"/>
              </a:schemeClr>
            </a:solidFill>
          </a:endParaRPr>
        </a:p>
      </xdr:txBody>
    </xdr:sp>
    <xdr:clientData/>
  </xdr:twoCellAnchor>
  <xdr:twoCellAnchor>
    <xdr:from>
      <xdr:col>4</xdr:col>
      <xdr:colOff>156210</xdr:colOff>
      <xdr:row>27</xdr:row>
      <xdr:rowOff>106680</xdr:rowOff>
    </xdr:from>
    <xdr:to>
      <xdr:col>9</xdr:col>
      <xdr:colOff>323850</xdr:colOff>
      <xdr:row>28</xdr:row>
      <xdr:rowOff>152400</xdr:rowOff>
    </xdr:to>
    <xdr:sp macro="" textlink="">
      <xdr:nvSpPr>
        <xdr:cNvPr id="17" name="Rectangle 16">
          <a:extLst>
            <a:ext uri="{FF2B5EF4-FFF2-40B4-BE49-F238E27FC236}">
              <a16:creationId xmlns:a16="http://schemas.microsoft.com/office/drawing/2014/main" id="{6E38BB02-9A68-4FB0-BC27-3EF5AAF7ED46}"/>
            </a:ext>
          </a:extLst>
        </xdr:cNvPr>
        <xdr:cNvSpPr/>
      </xdr:nvSpPr>
      <xdr:spPr>
        <a:xfrm>
          <a:off x="2594610" y="504444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chemeClr val="tx2">
                  <a:lumMod val="50000"/>
                </a:schemeClr>
              </a:solidFill>
            </a:rPr>
            <a:t>Profit Margin % by Country</a:t>
          </a:r>
          <a:endParaRPr lang="en-US" sz="1200" b="1">
            <a:solidFill>
              <a:schemeClr val="tx2">
                <a:lumMod val="50000"/>
              </a:schemeClr>
            </a:solidFill>
          </a:endParaRPr>
        </a:p>
      </xdr:txBody>
    </xdr:sp>
    <xdr:clientData/>
  </xdr:twoCellAnchor>
  <xdr:twoCellAnchor>
    <xdr:from>
      <xdr:col>3</xdr:col>
      <xdr:colOff>198120</xdr:colOff>
      <xdr:row>27</xdr:row>
      <xdr:rowOff>19051</xdr:rowOff>
    </xdr:from>
    <xdr:to>
      <xdr:col>10</xdr:col>
      <xdr:colOff>281940</xdr:colOff>
      <xdr:row>27</xdr:row>
      <xdr:rowOff>64770</xdr:rowOff>
    </xdr:to>
    <xdr:sp macro="" textlink="">
      <xdr:nvSpPr>
        <xdr:cNvPr id="22" name="Rectangle 21">
          <a:extLst>
            <a:ext uri="{FF2B5EF4-FFF2-40B4-BE49-F238E27FC236}">
              <a16:creationId xmlns:a16="http://schemas.microsoft.com/office/drawing/2014/main" id="{0F4466A2-867A-457B-8915-CF0647E837EE}"/>
            </a:ext>
          </a:extLst>
        </xdr:cNvPr>
        <xdr:cNvSpPr/>
      </xdr:nvSpPr>
      <xdr:spPr>
        <a:xfrm flipV="1">
          <a:off x="2026920" y="4956811"/>
          <a:ext cx="4351020" cy="45719"/>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b="1">
            <a:solidFill>
              <a:schemeClr val="tx2">
                <a:lumMod val="50000"/>
              </a:schemeClr>
            </a:solidFill>
          </a:endParaRPr>
        </a:p>
      </xdr:txBody>
    </xdr:sp>
    <xdr:clientData/>
  </xdr:twoCellAnchor>
  <xdr:twoCellAnchor>
    <xdr:from>
      <xdr:col>17</xdr:col>
      <xdr:colOff>160020</xdr:colOff>
      <xdr:row>18</xdr:row>
      <xdr:rowOff>22860</xdr:rowOff>
    </xdr:from>
    <xdr:to>
      <xdr:col>17</xdr:col>
      <xdr:colOff>205739</xdr:colOff>
      <xdr:row>36</xdr:row>
      <xdr:rowOff>114300</xdr:rowOff>
    </xdr:to>
    <xdr:sp macro="" textlink="">
      <xdr:nvSpPr>
        <xdr:cNvPr id="24" name="Rectangle 23">
          <a:extLst>
            <a:ext uri="{FF2B5EF4-FFF2-40B4-BE49-F238E27FC236}">
              <a16:creationId xmlns:a16="http://schemas.microsoft.com/office/drawing/2014/main" id="{7DA319C6-34A4-4E9D-B5A1-6FC809FB6CE1}"/>
            </a:ext>
          </a:extLst>
        </xdr:cNvPr>
        <xdr:cNvSpPr/>
      </xdr:nvSpPr>
      <xdr:spPr>
        <a:xfrm rot="16200000" flipV="1">
          <a:off x="8854440" y="4983480"/>
          <a:ext cx="3383280" cy="45719"/>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b="1">
            <a:solidFill>
              <a:schemeClr val="tx2">
                <a:lumMod val="50000"/>
              </a:schemeClr>
            </a:solidFill>
          </a:endParaRPr>
        </a:p>
      </xdr:txBody>
    </xdr:sp>
    <xdr:clientData/>
  </xdr:twoCellAnchor>
  <xdr:twoCellAnchor>
    <xdr:from>
      <xdr:col>14</xdr:col>
      <xdr:colOff>403860</xdr:colOff>
      <xdr:row>15</xdr:row>
      <xdr:rowOff>167640</xdr:rowOff>
    </xdr:from>
    <xdr:to>
      <xdr:col>19</xdr:col>
      <xdr:colOff>571500</xdr:colOff>
      <xdr:row>17</xdr:row>
      <xdr:rowOff>30480</xdr:rowOff>
    </xdr:to>
    <xdr:sp macro="" textlink="">
      <xdr:nvSpPr>
        <xdr:cNvPr id="25" name="Rectangle 24">
          <a:extLst>
            <a:ext uri="{FF2B5EF4-FFF2-40B4-BE49-F238E27FC236}">
              <a16:creationId xmlns:a16="http://schemas.microsoft.com/office/drawing/2014/main" id="{A07A835B-57C4-49D4-82B7-1C034DB4CBE7}"/>
            </a:ext>
          </a:extLst>
        </xdr:cNvPr>
        <xdr:cNvSpPr/>
      </xdr:nvSpPr>
      <xdr:spPr>
        <a:xfrm>
          <a:off x="8938260" y="291084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50000"/>
                </a:schemeClr>
              </a:solidFill>
            </a:rPr>
            <a:t>Revenue</a:t>
          </a:r>
          <a:r>
            <a:rPr lang="en-US" sz="1400" b="1" baseline="0">
              <a:solidFill>
                <a:schemeClr val="tx2">
                  <a:lumMod val="50000"/>
                </a:schemeClr>
              </a:solidFill>
            </a:rPr>
            <a:t> vs Profit </a:t>
          </a:r>
          <a:endParaRPr lang="en-US" sz="1400" b="1">
            <a:solidFill>
              <a:schemeClr val="tx2">
                <a:lumMod val="50000"/>
              </a:schemeClr>
            </a:solidFill>
          </a:endParaRPr>
        </a:p>
      </xdr:txBody>
    </xdr:sp>
    <xdr:clientData/>
  </xdr:twoCellAnchor>
  <xdr:twoCellAnchor>
    <xdr:from>
      <xdr:col>13</xdr:col>
      <xdr:colOff>236220</xdr:colOff>
      <xdr:row>16</xdr:row>
      <xdr:rowOff>160020</xdr:rowOff>
    </xdr:from>
    <xdr:to>
      <xdr:col>15</xdr:col>
      <xdr:colOff>182880</xdr:colOff>
      <xdr:row>18</xdr:row>
      <xdr:rowOff>45720</xdr:rowOff>
    </xdr:to>
    <xdr:sp macro="" textlink="">
      <xdr:nvSpPr>
        <xdr:cNvPr id="26" name="Rectangle 25">
          <a:extLst>
            <a:ext uri="{FF2B5EF4-FFF2-40B4-BE49-F238E27FC236}">
              <a16:creationId xmlns:a16="http://schemas.microsoft.com/office/drawing/2014/main" id="{AF0C2A3F-D14D-4E55-98AF-00724381EF4C}"/>
            </a:ext>
          </a:extLst>
        </xdr:cNvPr>
        <xdr:cNvSpPr/>
      </xdr:nvSpPr>
      <xdr:spPr>
        <a:xfrm>
          <a:off x="8161020" y="3086100"/>
          <a:ext cx="116586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tx2">
                  <a:lumMod val="50000"/>
                </a:schemeClr>
              </a:solidFill>
            </a:rPr>
            <a:t>Region</a:t>
          </a:r>
        </a:p>
      </xdr:txBody>
    </xdr:sp>
    <xdr:clientData/>
  </xdr:twoCellAnchor>
  <xdr:twoCellAnchor>
    <xdr:from>
      <xdr:col>19</xdr:col>
      <xdr:colOff>213360</xdr:colOff>
      <xdr:row>17</xdr:row>
      <xdr:rowOff>68580</xdr:rowOff>
    </xdr:from>
    <xdr:to>
      <xdr:col>21</xdr:col>
      <xdr:colOff>160020</xdr:colOff>
      <xdr:row>18</xdr:row>
      <xdr:rowOff>137160</xdr:rowOff>
    </xdr:to>
    <xdr:sp macro="" textlink="">
      <xdr:nvSpPr>
        <xdr:cNvPr id="27" name="Rectangle 26">
          <a:extLst>
            <a:ext uri="{FF2B5EF4-FFF2-40B4-BE49-F238E27FC236}">
              <a16:creationId xmlns:a16="http://schemas.microsoft.com/office/drawing/2014/main" id="{40EDCA28-A3A4-4A9F-8353-DC8030AC02FF}"/>
            </a:ext>
          </a:extLst>
        </xdr:cNvPr>
        <xdr:cNvSpPr/>
      </xdr:nvSpPr>
      <xdr:spPr>
        <a:xfrm>
          <a:off x="11795760" y="3177540"/>
          <a:ext cx="116586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tx2">
                  <a:lumMod val="50000"/>
                </a:schemeClr>
              </a:solidFill>
            </a:rPr>
            <a:t>City</a:t>
          </a:r>
        </a:p>
      </xdr:txBody>
    </xdr:sp>
    <xdr:clientData/>
  </xdr:twoCellAnchor>
  <xdr:twoCellAnchor>
    <xdr:from>
      <xdr:col>2</xdr:col>
      <xdr:colOff>64770</xdr:colOff>
      <xdr:row>7</xdr:row>
      <xdr:rowOff>106680</xdr:rowOff>
    </xdr:from>
    <xdr:to>
      <xdr:col>7</xdr:col>
      <xdr:colOff>232410</xdr:colOff>
      <xdr:row>8</xdr:row>
      <xdr:rowOff>152400</xdr:rowOff>
    </xdr:to>
    <xdr:sp macro="" textlink="">
      <xdr:nvSpPr>
        <xdr:cNvPr id="28" name="Rectangle 27">
          <a:extLst>
            <a:ext uri="{FF2B5EF4-FFF2-40B4-BE49-F238E27FC236}">
              <a16:creationId xmlns:a16="http://schemas.microsoft.com/office/drawing/2014/main" id="{FA9249BC-4B6B-4CE4-A086-A867FD3C0AE5}"/>
            </a:ext>
          </a:extLst>
        </xdr:cNvPr>
        <xdr:cNvSpPr/>
      </xdr:nvSpPr>
      <xdr:spPr>
        <a:xfrm>
          <a:off x="1283970" y="138684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Revenue Trend by country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0</xdr:row>
      <xdr:rowOff>76200</xdr:rowOff>
    </xdr:from>
    <xdr:to>
      <xdr:col>19</xdr:col>
      <xdr:colOff>365760</xdr:colOff>
      <xdr:row>2</xdr:row>
      <xdr:rowOff>137160</xdr:rowOff>
    </xdr:to>
    <xdr:sp macro="" textlink="">
      <xdr:nvSpPr>
        <xdr:cNvPr id="2" name="Rectangle: Rounded Corners 1">
          <a:extLst>
            <a:ext uri="{FF2B5EF4-FFF2-40B4-BE49-F238E27FC236}">
              <a16:creationId xmlns:a16="http://schemas.microsoft.com/office/drawing/2014/main" id="{8C6A7D12-23C4-4D98-B6A0-DC6A8402C51A}"/>
            </a:ext>
          </a:extLst>
        </xdr:cNvPr>
        <xdr:cNvSpPr/>
      </xdr:nvSpPr>
      <xdr:spPr>
        <a:xfrm>
          <a:off x="2247900" y="76200"/>
          <a:ext cx="9700260" cy="426720"/>
        </a:xfrm>
        <a:prstGeom prst="roundRect">
          <a:avLst/>
        </a:prstGeom>
        <a:gradFill>
          <a:gsLst>
            <a:gs pos="20000">
              <a:srgbClr val="146551"/>
            </a:gs>
            <a:gs pos="88000">
              <a:srgbClr val="589A8D"/>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rial Black" panose="020B0A04020102020204" pitchFamily="34" charset="0"/>
            </a:rPr>
            <a:t>Pharmacy Sales &amp;</a:t>
          </a:r>
          <a:r>
            <a:rPr lang="en-US" sz="2000" baseline="0">
              <a:latin typeface="Arial Black" panose="020B0A04020102020204" pitchFamily="34" charset="0"/>
            </a:rPr>
            <a:t> Profitability Analysis</a:t>
          </a:r>
          <a:endParaRPr lang="en-US" sz="2000">
            <a:latin typeface="Arial Black" panose="020B0A04020102020204" pitchFamily="34" charset="0"/>
          </a:endParaRPr>
        </a:p>
      </xdr:txBody>
    </xdr:sp>
    <xdr:clientData/>
  </xdr:twoCellAnchor>
  <xdr:twoCellAnchor>
    <xdr:from>
      <xdr:col>3</xdr:col>
      <xdr:colOff>274320</xdr:colOff>
      <xdr:row>10</xdr:row>
      <xdr:rowOff>129540</xdr:rowOff>
    </xdr:from>
    <xdr:to>
      <xdr:col>10</xdr:col>
      <xdr:colOff>160020</xdr:colOff>
      <xdr:row>35</xdr:row>
      <xdr:rowOff>137160</xdr:rowOff>
    </xdr:to>
    <xdr:sp macro="" textlink="">
      <xdr:nvSpPr>
        <xdr:cNvPr id="3" name="Rectangle: Rounded Corners 2">
          <a:extLst>
            <a:ext uri="{FF2B5EF4-FFF2-40B4-BE49-F238E27FC236}">
              <a16:creationId xmlns:a16="http://schemas.microsoft.com/office/drawing/2014/main" id="{CECFA535-6B96-430C-941C-99A107794F1F}"/>
            </a:ext>
          </a:extLst>
        </xdr:cNvPr>
        <xdr:cNvSpPr/>
      </xdr:nvSpPr>
      <xdr:spPr>
        <a:xfrm>
          <a:off x="2103120" y="1958340"/>
          <a:ext cx="4152900" cy="457962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190500</xdr:colOff>
      <xdr:row>10</xdr:row>
      <xdr:rowOff>68580</xdr:rowOff>
    </xdr:from>
    <xdr:to>
      <xdr:col>21</xdr:col>
      <xdr:colOff>533400</xdr:colOff>
      <xdr:row>35</xdr:row>
      <xdr:rowOff>175260</xdr:rowOff>
    </xdr:to>
    <xdr:sp macro="" textlink="">
      <xdr:nvSpPr>
        <xdr:cNvPr id="5" name="Rectangle: Rounded Corners 4">
          <a:extLst>
            <a:ext uri="{FF2B5EF4-FFF2-40B4-BE49-F238E27FC236}">
              <a16:creationId xmlns:a16="http://schemas.microsoft.com/office/drawing/2014/main" id="{D590E589-FC4F-4C34-AD52-3E970A633729}"/>
            </a:ext>
          </a:extLst>
        </xdr:cNvPr>
        <xdr:cNvSpPr/>
      </xdr:nvSpPr>
      <xdr:spPr>
        <a:xfrm>
          <a:off x="10553700" y="1897380"/>
          <a:ext cx="2781300" cy="467868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61914</xdr:colOff>
      <xdr:row>3</xdr:row>
      <xdr:rowOff>159394</xdr:rowOff>
    </xdr:from>
    <xdr:to>
      <xdr:col>17</xdr:col>
      <xdr:colOff>548640</xdr:colOff>
      <xdr:row>8</xdr:row>
      <xdr:rowOff>62484</xdr:rowOff>
    </xdr:to>
    <xdr:grpSp>
      <xdr:nvGrpSpPr>
        <xdr:cNvPr id="9" name="Group 8">
          <a:extLst>
            <a:ext uri="{FF2B5EF4-FFF2-40B4-BE49-F238E27FC236}">
              <a16:creationId xmlns:a16="http://schemas.microsoft.com/office/drawing/2014/main" id="{5BF3CC6C-44F1-667D-808C-6205EBAC5455}"/>
            </a:ext>
          </a:extLst>
        </xdr:cNvPr>
        <xdr:cNvGrpSpPr/>
      </xdr:nvGrpSpPr>
      <xdr:grpSpPr>
        <a:xfrm>
          <a:off x="9205914" y="708034"/>
          <a:ext cx="1705926" cy="817490"/>
          <a:chOff x="6126480" y="883294"/>
          <a:chExt cx="1705926" cy="817490"/>
        </a:xfrm>
      </xdr:grpSpPr>
      <xdr:sp macro="" textlink="Analysis1!C4">
        <xdr:nvSpPr>
          <xdr:cNvPr id="26" name="Rectangle: Rounded Corners 25">
            <a:extLst>
              <a:ext uri="{FF2B5EF4-FFF2-40B4-BE49-F238E27FC236}">
                <a16:creationId xmlns:a16="http://schemas.microsoft.com/office/drawing/2014/main" id="{80A17DA6-CB67-C16A-4933-2B93EDAC355F}"/>
              </a:ext>
            </a:extLst>
          </xdr:cNvPr>
          <xdr:cNvSpPr/>
        </xdr:nvSpPr>
        <xdr:spPr>
          <a:xfrm>
            <a:off x="6278880" y="914400"/>
            <a:ext cx="1538286"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40EB0C-D680-4347-9699-34D302C1C3F6}" type="TxLink">
              <a:rPr lang="en-US" sz="2000" b="0" i="0" u="none" strike="noStrike">
                <a:solidFill>
                  <a:srgbClr val="000000"/>
                </a:solidFill>
                <a:latin typeface="Arial Black" panose="020B0A04020102020204" pitchFamily="34" charset="0"/>
                <a:ea typeface="Calibri"/>
                <a:cs typeface="Calibri"/>
              </a:rPr>
              <a:pPr algn="ctr"/>
              <a:t>28%</a:t>
            </a:fld>
            <a:endParaRPr lang="en-US" sz="2000">
              <a:latin typeface="Arial Black" panose="020B0A04020102020204" pitchFamily="34" charset="0"/>
            </a:endParaRPr>
          </a:p>
        </xdr:txBody>
      </xdr:sp>
      <xdr:sp macro="" textlink="">
        <xdr:nvSpPr>
          <xdr:cNvPr id="27" name="Rectangle: Rounded Corners 26">
            <a:extLst>
              <a:ext uri="{FF2B5EF4-FFF2-40B4-BE49-F238E27FC236}">
                <a16:creationId xmlns:a16="http://schemas.microsoft.com/office/drawing/2014/main" id="{F879F623-6D32-50EB-86AC-11A046D9574F}"/>
              </a:ext>
            </a:extLst>
          </xdr:cNvPr>
          <xdr:cNvSpPr/>
        </xdr:nvSpPr>
        <xdr:spPr>
          <a:xfrm>
            <a:off x="6126480" y="883294"/>
            <a:ext cx="1705926" cy="3511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2">
                    <a:lumMod val="50000"/>
                  </a:schemeClr>
                </a:solidFill>
              </a:rPr>
              <a:t>Avg.</a:t>
            </a:r>
            <a:r>
              <a:rPr lang="en-US" sz="1000" baseline="0">
                <a:solidFill>
                  <a:schemeClr val="tx2">
                    <a:lumMod val="50000"/>
                  </a:schemeClr>
                </a:solidFill>
              </a:rPr>
              <a:t> Store </a:t>
            </a:r>
            <a:r>
              <a:rPr lang="en-US" sz="1000">
                <a:solidFill>
                  <a:schemeClr val="tx2">
                    <a:lumMod val="50000"/>
                  </a:schemeClr>
                </a:solidFill>
              </a:rPr>
              <a:t>Profit Margin  %</a:t>
            </a:r>
          </a:p>
        </xdr:txBody>
      </xdr:sp>
    </xdr:grpSp>
    <xdr:clientData/>
  </xdr:twoCellAnchor>
  <xdr:twoCellAnchor>
    <xdr:from>
      <xdr:col>4</xdr:col>
      <xdr:colOff>544830</xdr:colOff>
      <xdr:row>3</xdr:row>
      <xdr:rowOff>159394</xdr:rowOff>
    </xdr:from>
    <xdr:to>
      <xdr:col>6</xdr:col>
      <xdr:colOff>552450</xdr:colOff>
      <xdr:row>8</xdr:row>
      <xdr:rowOff>31378</xdr:rowOff>
    </xdr:to>
    <xdr:grpSp>
      <xdr:nvGrpSpPr>
        <xdr:cNvPr id="10" name="Group 9">
          <a:extLst>
            <a:ext uri="{FF2B5EF4-FFF2-40B4-BE49-F238E27FC236}">
              <a16:creationId xmlns:a16="http://schemas.microsoft.com/office/drawing/2014/main" id="{435906B4-5815-90A6-AD89-0434151EF499}"/>
            </a:ext>
          </a:extLst>
        </xdr:cNvPr>
        <xdr:cNvGrpSpPr/>
      </xdr:nvGrpSpPr>
      <xdr:grpSpPr>
        <a:xfrm>
          <a:off x="2983230" y="708034"/>
          <a:ext cx="1226820" cy="786384"/>
          <a:chOff x="1725930" y="716280"/>
          <a:chExt cx="1226820" cy="786384"/>
        </a:xfrm>
      </xdr:grpSpPr>
      <xdr:sp macro="" textlink="Analysis1!D4">
        <xdr:nvSpPr>
          <xdr:cNvPr id="24" name="Rectangle: Rounded Corners 23">
            <a:extLst>
              <a:ext uri="{FF2B5EF4-FFF2-40B4-BE49-F238E27FC236}">
                <a16:creationId xmlns:a16="http://schemas.microsoft.com/office/drawing/2014/main" id="{EA10F94C-2E73-F342-069E-796126929EA8}"/>
              </a:ext>
            </a:extLst>
          </xdr:cNvPr>
          <xdr:cNvSpPr/>
        </xdr:nvSpPr>
        <xdr:spPr>
          <a:xfrm>
            <a:off x="1725930" y="716280"/>
            <a:ext cx="1226820"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658C3F-8FA2-4D16-BC8C-BF2F5836C432}" type="TxLink">
              <a:rPr lang="en-US" sz="2000" b="0" i="0" u="none" strike="noStrike">
                <a:solidFill>
                  <a:schemeClr val="tx1">
                    <a:lumMod val="85000"/>
                    <a:lumOff val="15000"/>
                  </a:schemeClr>
                </a:solidFill>
                <a:latin typeface="Arial Black" panose="020B0A04020102020204" pitchFamily="34" charset="0"/>
                <a:ea typeface="Calibri"/>
                <a:cs typeface="Calibri"/>
              </a:rPr>
              <a:pPr algn="ctr"/>
              <a:t>120</a:t>
            </a:fld>
            <a:endParaRPr lang="en-US" sz="2000">
              <a:solidFill>
                <a:schemeClr val="tx1">
                  <a:lumMod val="85000"/>
                  <a:lumOff val="15000"/>
                </a:schemeClr>
              </a:solidFill>
              <a:latin typeface="Arial Black" panose="020B0A04020102020204" pitchFamily="34" charset="0"/>
            </a:endParaRPr>
          </a:p>
        </xdr:txBody>
      </xdr:sp>
      <xdr:sp macro="" textlink="">
        <xdr:nvSpPr>
          <xdr:cNvPr id="25" name="Rectangle: Rounded Corners 24">
            <a:extLst>
              <a:ext uri="{FF2B5EF4-FFF2-40B4-BE49-F238E27FC236}">
                <a16:creationId xmlns:a16="http://schemas.microsoft.com/office/drawing/2014/main" id="{664E002E-D0A3-592B-3A5F-AA3CFD54F4F6}"/>
              </a:ext>
            </a:extLst>
          </xdr:cNvPr>
          <xdr:cNvSpPr/>
        </xdr:nvSpPr>
        <xdr:spPr>
          <a:xfrm>
            <a:off x="1741170" y="731520"/>
            <a:ext cx="1196340" cy="205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Pharmacy</a:t>
            </a:r>
            <a:r>
              <a:rPr lang="en-US" sz="1200" baseline="0">
                <a:solidFill>
                  <a:schemeClr val="tx2">
                    <a:lumMod val="50000"/>
                  </a:schemeClr>
                </a:solidFill>
              </a:rPr>
              <a:t> Store</a:t>
            </a:r>
            <a:endParaRPr lang="en-US" sz="1200">
              <a:solidFill>
                <a:schemeClr val="tx2">
                  <a:lumMod val="50000"/>
                </a:schemeClr>
              </a:solidFill>
            </a:endParaRPr>
          </a:p>
        </xdr:txBody>
      </xdr:sp>
    </xdr:grpSp>
    <xdr:clientData/>
  </xdr:twoCellAnchor>
  <xdr:twoCellAnchor>
    <xdr:from>
      <xdr:col>7</xdr:col>
      <xdr:colOff>502921</xdr:colOff>
      <xdr:row>3</xdr:row>
      <xdr:rowOff>159394</xdr:rowOff>
    </xdr:from>
    <xdr:to>
      <xdr:col>10</xdr:col>
      <xdr:colOff>176213</xdr:colOff>
      <xdr:row>8</xdr:row>
      <xdr:rowOff>45094</xdr:rowOff>
    </xdr:to>
    <xdr:grpSp>
      <xdr:nvGrpSpPr>
        <xdr:cNvPr id="12" name="Group 11">
          <a:extLst>
            <a:ext uri="{FF2B5EF4-FFF2-40B4-BE49-F238E27FC236}">
              <a16:creationId xmlns:a16="http://schemas.microsoft.com/office/drawing/2014/main" id="{517111E1-0972-120E-C9BE-1485306EA2B8}"/>
            </a:ext>
          </a:extLst>
        </xdr:cNvPr>
        <xdr:cNvGrpSpPr/>
      </xdr:nvGrpSpPr>
      <xdr:grpSpPr>
        <a:xfrm>
          <a:off x="4770121" y="708034"/>
          <a:ext cx="1502092" cy="800100"/>
          <a:chOff x="2956560" y="746760"/>
          <a:chExt cx="1502092" cy="800100"/>
        </a:xfrm>
      </xdr:grpSpPr>
      <xdr:sp macro="" textlink="'Store Analysis'!B4">
        <xdr:nvSpPr>
          <xdr:cNvPr id="18" name="Rectangle: Rounded Corners 17">
            <a:extLst>
              <a:ext uri="{FF2B5EF4-FFF2-40B4-BE49-F238E27FC236}">
                <a16:creationId xmlns:a16="http://schemas.microsoft.com/office/drawing/2014/main" id="{1BA8C450-5571-7A59-E561-2E6716F5ECE4}"/>
              </a:ext>
            </a:extLst>
          </xdr:cNvPr>
          <xdr:cNvSpPr/>
        </xdr:nvSpPr>
        <xdr:spPr>
          <a:xfrm>
            <a:off x="2966085" y="762000"/>
            <a:ext cx="1483042" cy="784860"/>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C51ABD0-F953-4E2C-A914-591407EB82B9}" type="TxLink">
              <a:rPr lang="en-US" sz="1600" b="0" i="0" u="none" strike="noStrike">
                <a:solidFill>
                  <a:schemeClr val="tx1">
                    <a:lumMod val="85000"/>
                    <a:lumOff val="15000"/>
                  </a:schemeClr>
                </a:solidFill>
                <a:latin typeface="Arial Black" panose="020B0A04020102020204" pitchFamily="34" charset="0"/>
                <a:ea typeface="Calibri"/>
                <a:cs typeface="Calibri"/>
              </a:rPr>
              <a:pPr marL="0" indent="0" algn="ctr"/>
              <a:t>$71,949.81</a:t>
            </a:fld>
            <a:endParaRPr lang="en-US" sz="1600" b="0" i="0" u="none" strike="noStrike">
              <a:solidFill>
                <a:schemeClr val="tx1">
                  <a:lumMod val="85000"/>
                  <a:lumOff val="15000"/>
                </a:schemeClr>
              </a:solidFill>
              <a:latin typeface="Arial Black" panose="020B0A04020102020204" pitchFamily="34" charset="0"/>
              <a:ea typeface="Calibri"/>
              <a:cs typeface="Calibri"/>
            </a:endParaRPr>
          </a:p>
        </xdr:txBody>
      </xdr:sp>
      <xdr:sp macro="" textlink="">
        <xdr:nvSpPr>
          <xdr:cNvPr id="19" name="Rectangle: Rounded Corners 18">
            <a:extLst>
              <a:ext uri="{FF2B5EF4-FFF2-40B4-BE49-F238E27FC236}">
                <a16:creationId xmlns:a16="http://schemas.microsoft.com/office/drawing/2014/main" id="{2017DFD5-0944-AE62-906F-D1F69A2A0959}"/>
              </a:ext>
            </a:extLst>
          </xdr:cNvPr>
          <xdr:cNvSpPr/>
        </xdr:nvSpPr>
        <xdr:spPr>
          <a:xfrm>
            <a:off x="2956560" y="746760"/>
            <a:ext cx="1502092"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Avg.</a:t>
            </a:r>
            <a:r>
              <a:rPr lang="en-US" sz="1200" baseline="0">
                <a:solidFill>
                  <a:schemeClr val="tx2">
                    <a:lumMod val="50000"/>
                  </a:schemeClr>
                </a:solidFill>
              </a:rPr>
              <a:t> Store</a:t>
            </a:r>
            <a:r>
              <a:rPr lang="en-US" sz="1200">
                <a:solidFill>
                  <a:schemeClr val="tx2">
                    <a:lumMod val="50000"/>
                  </a:schemeClr>
                </a:solidFill>
              </a:rPr>
              <a:t> Revenue</a:t>
            </a:r>
          </a:p>
        </xdr:txBody>
      </xdr:sp>
    </xdr:grpSp>
    <xdr:clientData/>
  </xdr:twoCellAnchor>
  <xdr:twoCellAnchor>
    <xdr:from>
      <xdr:col>11</xdr:col>
      <xdr:colOff>126684</xdr:colOff>
      <xdr:row>3</xdr:row>
      <xdr:rowOff>159394</xdr:rowOff>
    </xdr:from>
    <xdr:to>
      <xdr:col>14</xdr:col>
      <xdr:colOff>111443</xdr:colOff>
      <xdr:row>8</xdr:row>
      <xdr:rowOff>46618</xdr:rowOff>
    </xdr:to>
    <xdr:grpSp>
      <xdr:nvGrpSpPr>
        <xdr:cNvPr id="13" name="Group 12">
          <a:extLst>
            <a:ext uri="{FF2B5EF4-FFF2-40B4-BE49-F238E27FC236}">
              <a16:creationId xmlns:a16="http://schemas.microsoft.com/office/drawing/2014/main" id="{CE323777-C866-EE36-4241-FC0E6A7D9E7E}"/>
            </a:ext>
          </a:extLst>
        </xdr:cNvPr>
        <xdr:cNvGrpSpPr/>
      </xdr:nvGrpSpPr>
      <xdr:grpSpPr>
        <a:xfrm>
          <a:off x="6832284" y="708034"/>
          <a:ext cx="1813559" cy="801624"/>
          <a:chOff x="4371974" y="807720"/>
          <a:chExt cx="1813559" cy="801624"/>
        </a:xfrm>
      </xdr:grpSpPr>
      <xdr:sp macro="" textlink="'Store Analysis'!C4">
        <xdr:nvSpPr>
          <xdr:cNvPr id="14" name="Rectangle: Rounded Corners 13">
            <a:extLst>
              <a:ext uri="{FF2B5EF4-FFF2-40B4-BE49-F238E27FC236}">
                <a16:creationId xmlns:a16="http://schemas.microsoft.com/office/drawing/2014/main" id="{2236EEB7-97B5-DA4E-EE8C-4B05107242E0}"/>
              </a:ext>
            </a:extLst>
          </xdr:cNvPr>
          <xdr:cNvSpPr/>
        </xdr:nvSpPr>
        <xdr:spPr>
          <a:xfrm>
            <a:off x="4533900" y="822960"/>
            <a:ext cx="1522094"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C8F884-72A3-4806-BC9F-30E3743E9882}" type="TxLink">
              <a:rPr lang="en-US" sz="1600" b="1" i="0" u="none" strike="noStrike">
                <a:solidFill>
                  <a:srgbClr val="000000"/>
                </a:solidFill>
                <a:latin typeface="Arial Black" panose="020B0A04020102020204" pitchFamily="34" charset="0"/>
                <a:ea typeface="Calibri"/>
                <a:cs typeface="Calibri"/>
              </a:rPr>
              <a:pPr algn="ctr"/>
              <a:t>$20,176.18</a:t>
            </a:fld>
            <a:endParaRPr lang="en-US" sz="1600" b="1">
              <a:latin typeface="Arial Black" panose="020B0A04020102020204" pitchFamily="34" charset="0"/>
            </a:endParaRPr>
          </a:p>
        </xdr:txBody>
      </xdr:sp>
      <xdr:sp macro="" textlink="">
        <xdr:nvSpPr>
          <xdr:cNvPr id="15" name="Rectangle: Rounded Corners 14">
            <a:extLst>
              <a:ext uri="{FF2B5EF4-FFF2-40B4-BE49-F238E27FC236}">
                <a16:creationId xmlns:a16="http://schemas.microsoft.com/office/drawing/2014/main" id="{7DD9234E-AB14-B706-E7DB-C68ADB4CA114}"/>
              </a:ext>
            </a:extLst>
          </xdr:cNvPr>
          <xdr:cNvSpPr/>
        </xdr:nvSpPr>
        <xdr:spPr>
          <a:xfrm>
            <a:off x="4371974" y="807720"/>
            <a:ext cx="1813559"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Avg.</a:t>
            </a:r>
            <a:r>
              <a:rPr lang="en-US" sz="1200" baseline="0">
                <a:solidFill>
                  <a:schemeClr val="tx2">
                    <a:lumMod val="50000"/>
                  </a:schemeClr>
                </a:solidFill>
              </a:rPr>
              <a:t> Store </a:t>
            </a:r>
            <a:r>
              <a:rPr lang="en-US" sz="1200">
                <a:solidFill>
                  <a:schemeClr val="tx2">
                    <a:lumMod val="50000"/>
                  </a:schemeClr>
                </a:solidFill>
              </a:rPr>
              <a:t>Profit Margin</a:t>
            </a:r>
          </a:p>
        </xdr:txBody>
      </xdr:sp>
    </xdr:grpSp>
    <xdr:clientData/>
  </xdr:twoCellAnchor>
  <xdr:twoCellAnchor>
    <xdr:from>
      <xdr:col>0</xdr:col>
      <xdr:colOff>129540</xdr:colOff>
      <xdr:row>11</xdr:row>
      <xdr:rowOff>7620</xdr:rowOff>
    </xdr:from>
    <xdr:to>
      <xdr:col>2</xdr:col>
      <xdr:colOff>495300</xdr:colOff>
      <xdr:row>13</xdr:row>
      <xdr:rowOff>7620</xdr:rowOff>
    </xdr:to>
    <xdr:grpSp>
      <xdr:nvGrpSpPr>
        <xdr:cNvPr id="28" name="Group 27">
          <a:hlinkClick xmlns:r="http://schemas.openxmlformats.org/officeDocument/2006/relationships" r:id="rId1"/>
          <a:extLst>
            <a:ext uri="{FF2B5EF4-FFF2-40B4-BE49-F238E27FC236}">
              <a16:creationId xmlns:a16="http://schemas.microsoft.com/office/drawing/2014/main" id="{064F4B69-684B-42A9-B584-A4D77A0D18F8}"/>
            </a:ext>
          </a:extLst>
        </xdr:cNvPr>
        <xdr:cNvGrpSpPr/>
      </xdr:nvGrpSpPr>
      <xdr:grpSpPr>
        <a:xfrm>
          <a:off x="129540" y="2019300"/>
          <a:ext cx="1584960" cy="365760"/>
          <a:chOff x="129540" y="2019300"/>
          <a:chExt cx="1584960" cy="365760"/>
        </a:xfrm>
        <a:solidFill>
          <a:srgbClr val="007566"/>
        </a:solidFill>
      </xdr:grpSpPr>
      <xdr:sp macro="" textlink="">
        <xdr:nvSpPr>
          <xdr:cNvPr id="29" name="Rectangle: Rounded Corners 28">
            <a:extLst>
              <a:ext uri="{FF2B5EF4-FFF2-40B4-BE49-F238E27FC236}">
                <a16:creationId xmlns:a16="http://schemas.microsoft.com/office/drawing/2014/main" id="{A2ADC2FB-956F-14EF-4929-685DFD5D56A8}"/>
              </a:ext>
            </a:extLst>
          </xdr:cNvPr>
          <xdr:cNvSpPr/>
        </xdr:nvSpPr>
        <xdr:spPr>
          <a:xfrm>
            <a:off x="129540" y="2019300"/>
            <a:ext cx="1584960" cy="3657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0">
                <a:solidFill>
                  <a:schemeClr val="bg1"/>
                </a:solidFill>
                <a:latin typeface="Arial" panose="020B0604020202020204" pitchFamily="34" charset="0"/>
                <a:cs typeface="Arial" panose="020B0604020202020204" pitchFamily="34" charset="0"/>
              </a:rPr>
              <a:t>OVERVIEW</a:t>
            </a:r>
          </a:p>
        </xdr:txBody>
      </xdr:sp>
      <xdr:pic>
        <xdr:nvPicPr>
          <xdr:cNvPr id="30" name="Picture 29">
            <a:extLst>
              <a:ext uri="{FF2B5EF4-FFF2-40B4-BE49-F238E27FC236}">
                <a16:creationId xmlns:a16="http://schemas.microsoft.com/office/drawing/2014/main" id="{C1BD0923-AC10-6A7F-A546-421D93C26508}"/>
              </a:ext>
            </a:extLst>
          </xdr:cNvPr>
          <xdr:cNvPicPr>
            <a:picLocks noChangeAspect="1"/>
          </xdr:cNvPicPr>
        </xdr:nvPicPr>
        <xdr:blipFill>
          <a:blip xmlns:r="http://schemas.openxmlformats.org/officeDocument/2006/relationships" r:embed="rId2" cstate="print">
            <a:alphaModFix/>
            <a:lum bright="70000" contrast="-70000"/>
            <a:extLst>
              <a:ext uri="{BEBA8EAE-BF5A-486C-A8C5-ECC9F3942E4B}">
                <a14:imgProps xmlns:a14="http://schemas.microsoft.com/office/drawing/2010/main">
                  <a14:imgLayer r:embed="rId3">
                    <a14:imgEffect>
                      <a14:sharpenSoften amount="34000"/>
                    </a14:imgEffect>
                  </a14:imgLayer>
                </a14:imgProps>
              </a:ext>
              <a:ext uri="{28A0092B-C50C-407E-A947-70E740481C1C}">
                <a14:useLocalDpi xmlns:a14="http://schemas.microsoft.com/office/drawing/2010/main" val="0"/>
              </a:ext>
            </a:extLst>
          </a:blip>
          <a:stretch>
            <a:fillRect/>
          </a:stretch>
        </xdr:blipFill>
        <xdr:spPr>
          <a:xfrm>
            <a:off x="160021" y="2038351"/>
            <a:ext cx="327659" cy="327659"/>
          </a:xfrm>
          <a:prstGeom prst="rect">
            <a:avLst/>
          </a:prstGeom>
          <a:grpFill/>
        </xdr:spPr>
      </xdr:pic>
    </xdr:grpSp>
    <xdr:clientData/>
  </xdr:twoCellAnchor>
  <xdr:twoCellAnchor>
    <xdr:from>
      <xdr:col>0</xdr:col>
      <xdr:colOff>129540</xdr:colOff>
      <xdr:row>14</xdr:row>
      <xdr:rowOff>116205</xdr:rowOff>
    </xdr:from>
    <xdr:to>
      <xdr:col>2</xdr:col>
      <xdr:colOff>495300</xdr:colOff>
      <xdr:row>16</xdr:row>
      <xdr:rowOff>116205</xdr:rowOff>
    </xdr:to>
    <xdr:sp macro="" textlink="">
      <xdr:nvSpPr>
        <xdr:cNvPr id="31" name="Rectangle: Rounded Corners 30">
          <a:hlinkClick xmlns:r="http://schemas.openxmlformats.org/officeDocument/2006/relationships" r:id="rId4"/>
          <a:extLst>
            <a:ext uri="{FF2B5EF4-FFF2-40B4-BE49-F238E27FC236}">
              <a16:creationId xmlns:a16="http://schemas.microsoft.com/office/drawing/2014/main" id="{84AFC9AE-C6C2-441B-898E-AE3A3C7D1AB5}"/>
            </a:ext>
          </a:extLst>
        </xdr:cNvPr>
        <xdr:cNvSpPr/>
      </xdr:nvSpPr>
      <xdr:spPr>
        <a:xfrm>
          <a:off x="129540" y="2676525"/>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GEOGRAPHY</a:t>
          </a:r>
        </a:p>
      </xdr:txBody>
    </xdr:sp>
    <xdr:clientData/>
  </xdr:twoCellAnchor>
  <xdr:twoCellAnchor>
    <xdr:from>
      <xdr:col>0</xdr:col>
      <xdr:colOff>129540</xdr:colOff>
      <xdr:row>21</xdr:row>
      <xdr:rowOff>150495</xdr:rowOff>
    </xdr:from>
    <xdr:to>
      <xdr:col>2</xdr:col>
      <xdr:colOff>495300</xdr:colOff>
      <xdr:row>23</xdr:row>
      <xdr:rowOff>150495</xdr:rowOff>
    </xdr:to>
    <xdr:grpSp>
      <xdr:nvGrpSpPr>
        <xdr:cNvPr id="35" name="Group 34">
          <a:hlinkClick xmlns:r="http://schemas.openxmlformats.org/officeDocument/2006/relationships" r:id="rId5"/>
          <a:extLst>
            <a:ext uri="{FF2B5EF4-FFF2-40B4-BE49-F238E27FC236}">
              <a16:creationId xmlns:a16="http://schemas.microsoft.com/office/drawing/2014/main" id="{51F10D96-EB75-4ABE-87CA-A868A41FC6DA}"/>
            </a:ext>
          </a:extLst>
        </xdr:cNvPr>
        <xdr:cNvGrpSpPr/>
      </xdr:nvGrpSpPr>
      <xdr:grpSpPr>
        <a:xfrm>
          <a:off x="129540" y="3990975"/>
          <a:ext cx="1584960" cy="365760"/>
          <a:chOff x="129540" y="3990975"/>
          <a:chExt cx="1584960" cy="365760"/>
        </a:xfrm>
      </xdr:grpSpPr>
      <xdr:sp macro="" textlink="">
        <xdr:nvSpPr>
          <xdr:cNvPr id="36" name="Rectangle: Rounded Corners 35">
            <a:extLst>
              <a:ext uri="{FF2B5EF4-FFF2-40B4-BE49-F238E27FC236}">
                <a16:creationId xmlns:a16="http://schemas.microsoft.com/office/drawing/2014/main" id="{670AD8DB-25EF-3BE5-927F-DC78A64B9AC2}"/>
              </a:ext>
            </a:extLst>
          </xdr:cNvPr>
          <xdr:cNvSpPr/>
        </xdr:nvSpPr>
        <xdr:spPr>
          <a:xfrm>
            <a:off x="129540" y="3990975"/>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PRODUCT</a:t>
            </a:r>
          </a:p>
        </xdr:txBody>
      </xdr:sp>
      <xdr:pic>
        <xdr:nvPicPr>
          <xdr:cNvPr id="37" name="Picture 36">
            <a:extLst>
              <a:ext uri="{FF2B5EF4-FFF2-40B4-BE49-F238E27FC236}">
                <a16:creationId xmlns:a16="http://schemas.microsoft.com/office/drawing/2014/main" id="{8289E044-3337-830C-BBD7-CDF50D78A8E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0021" y="4024316"/>
            <a:ext cx="299079" cy="299079"/>
          </a:xfrm>
          <a:prstGeom prst="rect">
            <a:avLst/>
          </a:prstGeom>
        </xdr:spPr>
      </xdr:pic>
    </xdr:grpSp>
    <xdr:clientData/>
  </xdr:twoCellAnchor>
  <xdr:twoCellAnchor>
    <xdr:from>
      <xdr:col>0</xdr:col>
      <xdr:colOff>129540</xdr:colOff>
      <xdr:row>18</xdr:row>
      <xdr:rowOff>41910</xdr:rowOff>
    </xdr:from>
    <xdr:to>
      <xdr:col>2</xdr:col>
      <xdr:colOff>495300</xdr:colOff>
      <xdr:row>20</xdr:row>
      <xdr:rowOff>41910</xdr:rowOff>
    </xdr:to>
    <xdr:grpSp>
      <xdr:nvGrpSpPr>
        <xdr:cNvPr id="38" name="Group 37">
          <a:extLst>
            <a:ext uri="{FF2B5EF4-FFF2-40B4-BE49-F238E27FC236}">
              <a16:creationId xmlns:a16="http://schemas.microsoft.com/office/drawing/2014/main" id="{95D919CC-E236-4455-A4AE-FF72687E0D18}"/>
            </a:ext>
          </a:extLst>
        </xdr:cNvPr>
        <xdr:cNvGrpSpPr/>
      </xdr:nvGrpSpPr>
      <xdr:grpSpPr>
        <a:xfrm>
          <a:off x="129540" y="3333750"/>
          <a:ext cx="1584960" cy="365760"/>
          <a:chOff x="129540" y="3333750"/>
          <a:chExt cx="1584960" cy="365760"/>
        </a:xfrm>
        <a:solidFill>
          <a:srgbClr val="265C4B"/>
        </a:solidFill>
      </xdr:grpSpPr>
      <xdr:sp macro="" textlink="">
        <xdr:nvSpPr>
          <xdr:cNvPr id="39" name="Rectangle: Rounded Corners 38">
            <a:extLst>
              <a:ext uri="{FF2B5EF4-FFF2-40B4-BE49-F238E27FC236}">
                <a16:creationId xmlns:a16="http://schemas.microsoft.com/office/drawing/2014/main" id="{DAA6D243-029E-AAA4-926A-973E624513C9}"/>
              </a:ext>
            </a:extLst>
          </xdr:cNvPr>
          <xdr:cNvSpPr/>
        </xdr:nvSpPr>
        <xdr:spPr>
          <a:xfrm>
            <a:off x="129540" y="3333750"/>
            <a:ext cx="1584960" cy="3657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300" b="1">
                <a:solidFill>
                  <a:schemeClr val="bg1"/>
                </a:solidFill>
                <a:latin typeface="Arial" panose="020B0604020202020204" pitchFamily="34" charset="0"/>
                <a:ea typeface="+mn-ea"/>
                <a:cs typeface="Arial" panose="020B0604020202020204" pitchFamily="34" charset="0"/>
              </a:rPr>
              <a:t>STORE</a:t>
            </a:r>
          </a:p>
        </xdr:txBody>
      </xdr:sp>
      <xdr:pic>
        <xdr:nvPicPr>
          <xdr:cNvPr id="40" name="Picture 39">
            <a:extLst>
              <a:ext uri="{FF2B5EF4-FFF2-40B4-BE49-F238E27FC236}">
                <a16:creationId xmlns:a16="http://schemas.microsoft.com/office/drawing/2014/main" id="{F8E2B0C8-582C-A6B2-8936-143E4F6D6302}"/>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160021" y="3364774"/>
            <a:ext cx="303713" cy="303713"/>
          </a:xfrm>
          <a:prstGeom prst="rect">
            <a:avLst/>
          </a:prstGeom>
          <a:grpFill/>
        </xdr:spPr>
      </xdr:pic>
    </xdr:grpSp>
    <xdr:clientData/>
  </xdr:twoCellAnchor>
  <xdr:twoCellAnchor editAs="oneCell">
    <xdr:from>
      <xdr:col>0</xdr:col>
      <xdr:colOff>152400</xdr:colOff>
      <xdr:row>14</xdr:row>
      <xdr:rowOff>131445</xdr:rowOff>
    </xdr:from>
    <xdr:to>
      <xdr:col>0</xdr:col>
      <xdr:colOff>480059</xdr:colOff>
      <xdr:row>16</xdr:row>
      <xdr:rowOff>93344</xdr:rowOff>
    </xdr:to>
    <xdr:pic>
      <xdr:nvPicPr>
        <xdr:cNvPr id="41" name="Picture 40">
          <a:extLst>
            <a:ext uri="{FF2B5EF4-FFF2-40B4-BE49-F238E27FC236}">
              <a16:creationId xmlns:a16="http://schemas.microsoft.com/office/drawing/2014/main" id="{F190B490-EE41-4D85-A80C-EFDD873397D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2400" y="2691765"/>
          <a:ext cx="327659" cy="327659"/>
        </a:xfrm>
        <a:prstGeom prst="rect">
          <a:avLst/>
        </a:prstGeom>
      </xdr:spPr>
    </xdr:pic>
    <xdr:clientData/>
  </xdr:twoCellAnchor>
  <xdr:twoCellAnchor>
    <xdr:from>
      <xdr:col>3</xdr:col>
      <xdr:colOff>373380</xdr:colOff>
      <xdr:row>12</xdr:row>
      <xdr:rowOff>144780</xdr:rowOff>
    </xdr:from>
    <xdr:to>
      <xdr:col>10</xdr:col>
      <xdr:colOff>76200</xdr:colOff>
      <xdr:row>35</xdr:row>
      <xdr:rowOff>38100</xdr:rowOff>
    </xdr:to>
    <xdr:graphicFrame macro="">
      <xdr:nvGraphicFramePr>
        <xdr:cNvPr id="42" name="Chart 41">
          <a:extLst>
            <a:ext uri="{FF2B5EF4-FFF2-40B4-BE49-F238E27FC236}">
              <a16:creationId xmlns:a16="http://schemas.microsoft.com/office/drawing/2014/main" id="{56EEE4D1-B84B-4B6B-98FD-CCABB0648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68580</xdr:colOff>
      <xdr:row>11</xdr:row>
      <xdr:rowOff>160884</xdr:rowOff>
    </xdr:from>
    <xdr:to>
      <xdr:col>21</xdr:col>
      <xdr:colOff>434340</xdr:colOff>
      <xdr:row>35</xdr:row>
      <xdr:rowOff>112807</xdr:rowOff>
    </xdr:to>
    <xdr:graphicFrame macro="">
      <xdr:nvGraphicFramePr>
        <xdr:cNvPr id="43" name="Chart 42">
          <a:extLst>
            <a:ext uri="{FF2B5EF4-FFF2-40B4-BE49-F238E27FC236}">
              <a16:creationId xmlns:a16="http://schemas.microsoft.com/office/drawing/2014/main" id="{B1647D36-9F22-4D3C-9090-AD19A6CDD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312420</xdr:colOff>
      <xdr:row>8</xdr:row>
      <xdr:rowOff>60960</xdr:rowOff>
    </xdr:from>
    <xdr:to>
      <xdr:col>12</xdr:col>
      <xdr:colOff>464820</xdr:colOff>
      <xdr:row>10</xdr:row>
      <xdr:rowOff>83820</xdr:rowOff>
    </xdr:to>
    <mc:AlternateContent xmlns:mc="http://schemas.openxmlformats.org/markup-compatibility/2006" xmlns:a14="http://schemas.microsoft.com/office/drawing/2010/main">
      <mc:Choice Requires="a14">
        <xdr:graphicFrame macro="">
          <xdr:nvGraphicFramePr>
            <xdr:cNvPr id="44" name="StoreSizeBand">
              <a:extLst>
                <a:ext uri="{FF2B5EF4-FFF2-40B4-BE49-F238E27FC236}">
                  <a16:creationId xmlns:a16="http://schemas.microsoft.com/office/drawing/2014/main" id="{A35A142D-95A5-49DC-B701-BE214BA70565}"/>
                </a:ext>
              </a:extLst>
            </xdr:cNvPr>
            <xdr:cNvGraphicFramePr/>
          </xdr:nvGraphicFramePr>
          <xdr:xfrm>
            <a:off x="0" y="0"/>
            <a:ext cx="0" cy="0"/>
          </xdr:xfrm>
          <a:graphic>
            <a:graphicData uri="http://schemas.microsoft.com/office/drawing/2010/slicer">
              <sle:slicer xmlns:sle="http://schemas.microsoft.com/office/drawing/2010/slicer" name="StoreSizeBand"/>
            </a:graphicData>
          </a:graphic>
        </xdr:graphicFrame>
      </mc:Choice>
      <mc:Fallback xmlns="">
        <xdr:sp macro="" textlink="">
          <xdr:nvSpPr>
            <xdr:cNvPr id="0" name=""/>
            <xdr:cNvSpPr>
              <a:spLocks noTextEdit="1"/>
            </xdr:cNvSpPr>
          </xdr:nvSpPr>
          <xdr:spPr>
            <a:xfrm>
              <a:off x="5798820" y="1524000"/>
              <a:ext cx="1981200" cy="388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xdr:colOff>
      <xdr:row>11</xdr:row>
      <xdr:rowOff>45720</xdr:rowOff>
    </xdr:from>
    <xdr:to>
      <xdr:col>9</xdr:col>
      <xdr:colOff>175260</xdr:colOff>
      <xdr:row>12</xdr:row>
      <xdr:rowOff>91440</xdr:rowOff>
    </xdr:to>
    <xdr:sp macro="" textlink="">
      <xdr:nvSpPr>
        <xdr:cNvPr id="4" name="Rectangle 3">
          <a:extLst>
            <a:ext uri="{FF2B5EF4-FFF2-40B4-BE49-F238E27FC236}">
              <a16:creationId xmlns:a16="http://schemas.microsoft.com/office/drawing/2014/main" id="{A1450494-6E44-42FE-B607-CA097FBF3A99}"/>
            </a:ext>
          </a:extLst>
        </xdr:cNvPr>
        <xdr:cNvSpPr/>
      </xdr:nvSpPr>
      <xdr:spPr>
        <a:xfrm>
          <a:off x="2446020" y="205740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Top 10 Store  Most</a:t>
          </a:r>
          <a:r>
            <a:rPr lang="en-US" sz="1200" b="1" baseline="0">
              <a:solidFill>
                <a:schemeClr val="tx2">
                  <a:lumMod val="50000"/>
                </a:schemeClr>
              </a:solidFill>
            </a:rPr>
            <a:t> Generated Revenue</a:t>
          </a:r>
          <a:endParaRPr lang="en-US" sz="1200" b="1">
            <a:solidFill>
              <a:schemeClr val="tx2">
                <a:lumMod val="50000"/>
              </a:schemeClr>
            </a:solidFill>
          </a:endParaRPr>
        </a:p>
      </xdr:txBody>
    </xdr:sp>
    <xdr:clientData/>
  </xdr:twoCellAnchor>
  <xdr:twoCellAnchor>
    <xdr:from>
      <xdr:col>18</xdr:col>
      <xdr:colOff>289560</xdr:colOff>
      <xdr:row>10</xdr:row>
      <xdr:rowOff>129540</xdr:rowOff>
    </xdr:from>
    <xdr:to>
      <xdr:col>20</xdr:col>
      <xdr:colOff>586740</xdr:colOff>
      <xdr:row>12</xdr:row>
      <xdr:rowOff>30480</xdr:rowOff>
    </xdr:to>
    <xdr:sp macro="" textlink="">
      <xdr:nvSpPr>
        <xdr:cNvPr id="6" name="Rectangle 5">
          <a:extLst>
            <a:ext uri="{FF2B5EF4-FFF2-40B4-BE49-F238E27FC236}">
              <a16:creationId xmlns:a16="http://schemas.microsoft.com/office/drawing/2014/main" id="{9D879FE7-E2DF-4C7C-AB89-390B72C7C3A1}"/>
            </a:ext>
          </a:extLst>
        </xdr:cNvPr>
        <xdr:cNvSpPr/>
      </xdr:nvSpPr>
      <xdr:spPr>
        <a:xfrm>
          <a:off x="11262360" y="1958340"/>
          <a:ext cx="15163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Pharmacy Type</a:t>
          </a:r>
        </a:p>
      </xdr:txBody>
    </xdr:sp>
    <xdr:clientData/>
  </xdr:twoCellAnchor>
  <xdr:twoCellAnchor>
    <xdr:from>
      <xdr:col>10</xdr:col>
      <xdr:colOff>243840</xdr:colOff>
      <xdr:row>10</xdr:row>
      <xdr:rowOff>129540</xdr:rowOff>
    </xdr:from>
    <xdr:to>
      <xdr:col>17</xdr:col>
      <xdr:colOff>129540</xdr:colOff>
      <xdr:row>35</xdr:row>
      <xdr:rowOff>137160</xdr:rowOff>
    </xdr:to>
    <xdr:grpSp>
      <xdr:nvGrpSpPr>
        <xdr:cNvPr id="17" name="Group 16">
          <a:extLst>
            <a:ext uri="{FF2B5EF4-FFF2-40B4-BE49-F238E27FC236}">
              <a16:creationId xmlns:a16="http://schemas.microsoft.com/office/drawing/2014/main" id="{94A8140B-915D-C4F9-3384-AF6C3D938D09}"/>
            </a:ext>
          </a:extLst>
        </xdr:cNvPr>
        <xdr:cNvGrpSpPr/>
      </xdr:nvGrpSpPr>
      <xdr:grpSpPr>
        <a:xfrm>
          <a:off x="6339840" y="1958340"/>
          <a:ext cx="4152900" cy="4579620"/>
          <a:chOff x="5814060" y="2156460"/>
          <a:chExt cx="4152900" cy="4579620"/>
        </a:xfrm>
      </xdr:grpSpPr>
      <xdr:sp macro="" textlink="">
        <xdr:nvSpPr>
          <xdr:cNvPr id="7" name="Rectangle: Rounded Corners 6">
            <a:extLst>
              <a:ext uri="{FF2B5EF4-FFF2-40B4-BE49-F238E27FC236}">
                <a16:creationId xmlns:a16="http://schemas.microsoft.com/office/drawing/2014/main" id="{5F295620-82F7-4209-B677-E6E9CA4D344B}"/>
              </a:ext>
            </a:extLst>
          </xdr:cNvPr>
          <xdr:cNvSpPr/>
        </xdr:nvSpPr>
        <xdr:spPr>
          <a:xfrm>
            <a:off x="5814060" y="2156460"/>
            <a:ext cx="4152900" cy="457962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8D605091-94EB-4F98-85CE-A508B54DD8C5}"/>
              </a:ext>
            </a:extLst>
          </xdr:cNvPr>
          <xdr:cNvSpPr/>
        </xdr:nvSpPr>
        <xdr:spPr>
          <a:xfrm>
            <a:off x="6156960" y="224790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UnderPerform Store  </a:t>
            </a:r>
            <a:r>
              <a:rPr lang="en-US" sz="1200" b="1" baseline="0">
                <a:solidFill>
                  <a:schemeClr val="tx2">
                    <a:lumMod val="50000"/>
                  </a:schemeClr>
                </a:solidFill>
              </a:rPr>
              <a:t>Generated Revenue</a:t>
            </a:r>
            <a:endParaRPr lang="en-US" sz="1200" b="1">
              <a:solidFill>
                <a:schemeClr val="tx2">
                  <a:lumMod val="50000"/>
                </a:schemeClr>
              </a:solidFill>
            </a:endParaRPr>
          </a:p>
        </xdr:txBody>
      </xdr:sp>
      <xdr:graphicFrame macro="">
        <xdr:nvGraphicFramePr>
          <xdr:cNvPr id="16" name="Chart 15">
            <a:extLst>
              <a:ext uri="{FF2B5EF4-FFF2-40B4-BE49-F238E27FC236}">
                <a16:creationId xmlns:a16="http://schemas.microsoft.com/office/drawing/2014/main" id="{1440168B-488D-49F8-B83F-86607ABB17A2}"/>
              </a:ext>
            </a:extLst>
          </xdr:cNvPr>
          <xdr:cNvGraphicFramePr>
            <a:graphicFrameLocks/>
          </xdr:cNvGraphicFramePr>
        </xdr:nvGraphicFramePr>
        <xdr:xfrm>
          <a:off x="5966460" y="2636520"/>
          <a:ext cx="3931920" cy="398526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0</xdr:row>
      <xdr:rowOff>76200</xdr:rowOff>
    </xdr:from>
    <xdr:to>
      <xdr:col>19</xdr:col>
      <xdr:colOff>365760</xdr:colOff>
      <xdr:row>2</xdr:row>
      <xdr:rowOff>137160</xdr:rowOff>
    </xdr:to>
    <xdr:sp macro="" textlink="">
      <xdr:nvSpPr>
        <xdr:cNvPr id="2" name="Rectangle: Rounded Corners 1">
          <a:extLst>
            <a:ext uri="{FF2B5EF4-FFF2-40B4-BE49-F238E27FC236}">
              <a16:creationId xmlns:a16="http://schemas.microsoft.com/office/drawing/2014/main" id="{0ABD6EC2-8B91-46F2-BAAA-78222D9AAE10}"/>
            </a:ext>
          </a:extLst>
        </xdr:cNvPr>
        <xdr:cNvSpPr/>
      </xdr:nvSpPr>
      <xdr:spPr>
        <a:xfrm>
          <a:off x="2247900" y="76200"/>
          <a:ext cx="9700260" cy="426720"/>
        </a:xfrm>
        <a:prstGeom prst="roundRect">
          <a:avLst/>
        </a:prstGeom>
        <a:gradFill>
          <a:gsLst>
            <a:gs pos="20000">
              <a:srgbClr val="146551"/>
            </a:gs>
            <a:gs pos="88000">
              <a:srgbClr val="589A8D"/>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rial Black" panose="020B0A04020102020204" pitchFamily="34" charset="0"/>
            </a:rPr>
            <a:t>Pharmacy Sales &amp;</a:t>
          </a:r>
          <a:r>
            <a:rPr lang="en-US" sz="2000" baseline="0">
              <a:latin typeface="Arial Black" panose="020B0A04020102020204" pitchFamily="34" charset="0"/>
            </a:rPr>
            <a:t> Profitability Analysis</a:t>
          </a:r>
          <a:endParaRPr lang="en-US" sz="2000">
            <a:latin typeface="Arial Black" panose="020B0A04020102020204" pitchFamily="34" charset="0"/>
          </a:endParaRPr>
        </a:p>
      </xdr:txBody>
    </xdr:sp>
    <xdr:clientData/>
  </xdr:twoCellAnchor>
  <xdr:twoCellAnchor>
    <xdr:from>
      <xdr:col>3</xdr:col>
      <xdr:colOff>441960</xdr:colOff>
      <xdr:row>8</xdr:row>
      <xdr:rowOff>152400</xdr:rowOff>
    </xdr:from>
    <xdr:to>
      <xdr:col>14</xdr:col>
      <xdr:colOff>53340</xdr:colOff>
      <xdr:row>24</xdr:row>
      <xdr:rowOff>83820</xdr:rowOff>
    </xdr:to>
    <xdr:sp macro="" textlink="">
      <xdr:nvSpPr>
        <xdr:cNvPr id="3" name="Rectangle: Rounded Corners 2">
          <a:extLst>
            <a:ext uri="{FF2B5EF4-FFF2-40B4-BE49-F238E27FC236}">
              <a16:creationId xmlns:a16="http://schemas.microsoft.com/office/drawing/2014/main" id="{B6964AAA-15AB-43F2-84C2-99C8856F9515}"/>
            </a:ext>
          </a:extLst>
        </xdr:cNvPr>
        <xdr:cNvSpPr/>
      </xdr:nvSpPr>
      <xdr:spPr>
        <a:xfrm>
          <a:off x="2270760" y="1615440"/>
          <a:ext cx="6316980" cy="285750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167640</xdr:colOff>
      <xdr:row>8</xdr:row>
      <xdr:rowOff>152400</xdr:rowOff>
    </xdr:from>
    <xdr:to>
      <xdr:col>20</xdr:col>
      <xdr:colOff>601980</xdr:colOff>
      <xdr:row>34</xdr:row>
      <xdr:rowOff>137160</xdr:rowOff>
    </xdr:to>
    <xdr:sp macro="" textlink="">
      <xdr:nvSpPr>
        <xdr:cNvPr id="4" name="Rectangle: Rounded Corners 3">
          <a:extLst>
            <a:ext uri="{FF2B5EF4-FFF2-40B4-BE49-F238E27FC236}">
              <a16:creationId xmlns:a16="http://schemas.microsoft.com/office/drawing/2014/main" id="{98C7AEC9-5C93-4B80-AED5-262E1A870BB3}"/>
            </a:ext>
          </a:extLst>
        </xdr:cNvPr>
        <xdr:cNvSpPr/>
      </xdr:nvSpPr>
      <xdr:spPr>
        <a:xfrm>
          <a:off x="8702040" y="1615440"/>
          <a:ext cx="4091940" cy="473964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206694</xdr:colOff>
      <xdr:row>3</xdr:row>
      <xdr:rowOff>167014</xdr:rowOff>
    </xdr:from>
    <xdr:to>
      <xdr:col>16</xdr:col>
      <xdr:colOff>83820</xdr:colOff>
      <xdr:row>8</xdr:row>
      <xdr:rowOff>70104</xdr:rowOff>
    </xdr:to>
    <xdr:grpSp>
      <xdr:nvGrpSpPr>
        <xdr:cNvPr id="5" name="Group 4">
          <a:extLst>
            <a:ext uri="{FF2B5EF4-FFF2-40B4-BE49-F238E27FC236}">
              <a16:creationId xmlns:a16="http://schemas.microsoft.com/office/drawing/2014/main" id="{5F71502C-F1CB-427B-A0FE-5C3B9A55FABC}"/>
            </a:ext>
          </a:extLst>
        </xdr:cNvPr>
        <xdr:cNvGrpSpPr/>
      </xdr:nvGrpSpPr>
      <xdr:grpSpPr>
        <a:xfrm>
          <a:off x="8131494" y="715654"/>
          <a:ext cx="1705926" cy="817490"/>
          <a:chOff x="6126480" y="883294"/>
          <a:chExt cx="1705926" cy="817490"/>
        </a:xfrm>
      </xdr:grpSpPr>
      <xdr:sp macro="" textlink="Analysis1!C4">
        <xdr:nvSpPr>
          <xdr:cNvPr id="6" name="Rectangle: Rounded Corners 5">
            <a:extLst>
              <a:ext uri="{FF2B5EF4-FFF2-40B4-BE49-F238E27FC236}">
                <a16:creationId xmlns:a16="http://schemas.microsoft.com/office/drawing/2014/main" id="{4317C4BF-C3B1-3588-870E-3E394B5E933F}"/>
              </a:ext>
            </a:extLst>
          </xdr:cNvPr>
          <xdr:cNvSpPr/>
        </xdr:nvSpPr>
        <xdr:spPr>
          <a:xfrm>
            <a:off x="6278880" y="914400"/>
            <a:ext cx="1492566"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40EB0C-D680-4347-9699-34D302C1C3F6}" type="TxLink">
              <a:rPr lang="en-US" sz="2000" b="0" i="0" u="none" strike="noStrike">
                <a:solidFill>
                  <a:srgbClr val="000000"/>
                </a:solidFill>
                <a:latin typeface="Arial Black" panose="020B0A04020102020204" pitchFamily="34" charset="0"/>
                <a:ea typeface="Calibri"/>
                <a:cs typeface="Calibri"/>
              </a:rPr>
              <a:pPr algn="ctr"/>
              <a:t>28%</a:t>
            </a:fld>
            <a:endParaRPr lang="en-US" sz="2000">
              <a:latin typeface="Arial Black" panose="020B0A04020102020204" pitchFamily="34" charset="0"/>
            </a:endParaRPr>
          </a:p>
        </xdr:txBody>
      </xdr:sp>
      <xdr:sp macro="" textlink="">
        <xdr:nvSpPr>
          <xdr:cNvPr id="7" name="Rectangle: Rounded Corners 6">
            <a:extLst>
              <a:ext uri="{FF2B5EF4-FFF2-40B4-BE49-F238E27FC236}">
                <a16:creationId xmlns:a16="http://schemas.microsoft.com/office/drawing/2014/main" id="{17AE81AA-B24D-9E9E-FEA9-3719A867EF02}"/>
              </a:ext>
            </a:extLst>
          </xdr:cNvPr>
          <xdr:cNvSpPr/>
        </xdr:nvSpPr>
        <xdr:spPr>
          <a:xfrm>
            <a:off x="6126480" y="883294"/>
            <a:ext cx="1705926" cy="3511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2">
                    <a:lumMod val="50000"/>
                  </a:schemeClr>
                </a:solidFill>
              </a:rPr>
              <a:t>Avg.</a:t>
            </a:r>
            <a:r>
              <a:rPr lang="en-US" sz="1000" baseline="0">
                <a:solidFill>
                  <a:schemeClr val="tx2">
                    <a:lumMod val="50000"/>
                  </a:schemeClr>
                </a:solidFill>
              </a:rPr>
              <a:t> Store </a:t>
            </a:r>
            <a:r>
              <a:rPr lang="en-US" sz="1000">
                <a:solidFill>
                  <a:schemeClr val="tx2">
                    <a:lumMod val="50000"/>
                  </a:schemeClr>
                </a:solidFill>
              </a:rPr>
              <a:t>Profit Margin  %</a:t>
            </a:r>
          </a:p>
        </xdr:txBody>
      </xdr:sp>
    </xdr:grpSp>
    <xdr:clientData/>
  </xdr:twoCellAnchor>
  <xdr:twoCellAnchor>
    <xdr:from>
      <xdr:col>7</xdr:col>
      <xdr:colOff>56198</xdr:colOff>
      <xdr:row>4</xdr:row>
      <xdr:rowOff>22860</xdr:rowOff>
    </xdr:from>
    <xdr:to>
      <xdr:col>9</xdr:col>
      <xdr:colOff>339090</xdr:colOff>
      <xdr:row>8</xdr:row>
      <xdr:rowOff>91440</xdr:rowOff>
    </xdr:to>
    <xdr:grpSp>
      <xdr:nvGrpSpPr>
        <xdr:cNvPr id="14" name="Group 13">
          <a:extLst>
            <a:ext uri="{FF2B5EF4-FFF2-40B4-BE49-F238E27FC236}">
              <a16:creationId xmlns:a16="http://schemas.microsoft.com/office/drawing/2014/main" id="{D0307973-C2AD-4EF5-82C6-203679B3A45A}"/>
            </a:ext>
          </a:extLst>
        </xdr:cNvPr>
        <xdr:cNvGrpSpPr/>
      </xdr:nvGrpSpPr>
      <xdr:grpSpPr>
        <a:xfrm>
          <a:off x="4323398" y="754380"/>
          <a:ext cx="1502092" cy="800100"/>
          <a:chOff x="2956560" y="746760"/>
          <a:chExt cx="1502092" cy="800100"/>
        </a:xfrm>
      </xdr:grpSpPr>
      <xdr:sp macro="" textlink="'Store Analysis'!B4">
        <xdr:nvSpPr>
          <xdr:cNvPr id="15" name="Rectangle: Rounded Corners 14">
            <a:extLst>
              <a:ext uri="{FF2B5EF4-FFF2-40B4-BE49-F238E27FC236}">
                <a16:creationId xmlns:a16="http://schemas.microsoft.com/office/drawing/2014/main" id="{80D665D3-5AA1-06C9-9634-378C6393E7EC}"/>
              </a:ext>
            </a:extLst>
          </xdr:cNvPr>
          <xdr:cNvSpPr/>
        </xdr:nvSpPr>
        <xdr:spPr>
          <a:xfrm>
            <a:off x="2966085" y="762000"/>
            <a:ext cx="1483042" cy="784860"/>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C51ABD0-F953-4E2C-A914-591407EB82B9}" type="TxLink">
              <a:rPr lang="en-US" sz="1600" b="0" i="0" u="none" strike="noStrike">
                <a:solidFill>
                  <a:schemeClr val="tx1">
                    <a:lumMod val="85000"/>
                    <a:lumOff val="15000"/>
                  </a:schemeClr>
                </a:solidFill>
                <a:latin typeface="Arial Black" panose="020B0A04020102020204" pitchFamily="34" charset="0"/>
                <a:ea typeface="Calibri"/>
                <a:cs typeface="Calibri"/>
              </a:rPr>
              <a:pPr marL="0" indent="0" algn="ctr"/>
              <a:t>$71,949.81</a:t>
            </a:fld>
            <a:endParaRPr lang="en-US" sz="1600" b="0" i="0" u="none" strike="noStrike">
              <a:solidFill>
                <a:schemeClr val="tx1">
                  <a:lumMod val="85000"/>
                  <a:lumOff val="15000"/>
                </a:schemeClr>
              </a:solidFill>
              <a:latin typeface="Arial Black" panose="020B0A04020102020204" pitchFamily="34" charset="0"/>
              <a:ea typeface="Calibri"/>
              <a:cs typeface="Calibri"/>
            </a:endParaRPr>
          </a:p>
        </xdr:txBody>
      </xdr:sp>
      <xdr:sp macro="" textlink="">
        <xdr:nvSpPr>
          <xdr:cNvPr id="16" name="Rectangle: Rounded Corners 15">
            <a:extLst>
              <a:ext uri="{FF2B5EF4-FFF2-40B4-BE49-F238E27FC236}">
                <a16:creationId xmlns:a16="http://schemas.microsoft.com/office/drawing/2014/main" id="{D2C3E8A2-1F8A-D584-67DA-E696C379E49A}"/>
              </a:ext>
            </a:extLst>
          </xdr:cNvPr>
          <xdr:cNvSpPr/>
        </xdr:nvSpPr>
        <xdr:spPr>
          <a:xfrm>
            <a:off x="2956560" y="746760"/>
            <a:ext cx="1502092"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Avg.</a:t>
            </a:r>
            <a:r>
              <a:rPr lang="en-US" sz="1200" baseline="0">
                <a:solidFill>
                  <a:schemeClr val="tx2">
                    <a:lumMod val="50000"/>
                  </a:schemeClr>
                </a:solidFill>
              </a:rPr>
              <a:t> Store</a:t>
            </a:r>
            <a:r>
              <a:rPr lang="en-US" sz="1200">
                <a:solidFill>
                  <a:schemeClr val="tx2">
                    <a:lumMod val="50000"/>
                  </a:schemeClr>
                </a:solidFill>
              </a:rPr>
              <a:t> Revenue</a:t>
            </a:r>
          </a:p>
        </xdr:txBody>
      </xdr:sp>
    </xdr:grpSp>
    <xdr:clientData/>
  </xdr:twoCellAnchor>
  <xdr:twoCellAnchor>
    <xdr:from>
      <xdr:col>9</xdr:col>
      <xdr:colOff>518160</xdr:colOff>
      <xdr:row>4</xdr:row>
      <xdr:rowOff>22860</xdr:rowOff>
    </xdr:from>
    <xdr:to>
      <xdr:col>12</xdr:col>
      <xdr:colOff>502919</xdr:colOff>
      <xdr:row>8</xdr:row>
      <xdr:rowOff>92964</xdr:rowOff>
    </xdr:to>
    <xdr:grpSp>
      <xdr:nvGrpSpPr>
        <xdr:cNvPr id="17" name="Group 16">
          <a:extLst>
            <a:ext uri="{FF2B5EF4-FFF2-40B4-BE49-F238E27FC236}">
              <a16:creationId xmlns:a16="http://schemas.microsoft.com/office/drawing/2014/main" id="{E411B723-B408-4292-96BB-0E2D818E0574}"/>
            </a:ext>
          </a:extLst>
        </xdr:cNvPr>
        <xdr:cNvGrpSpPr/>
      </xdr:nvGrpSpPr>
      <xdr:grpSpPr>
        <a:xfrm>
          <a:off x="6004560" y="754380"/>
          <a:ext cx="1813559" cy="801624"/>
          <a:chOff x="4371974" y="807720"/>
          <a:chExt cx="1813559" cy="801624"/>
        </a:xfrm>
      </xdr:grpSpPr>
      <xdr:sp macro="" textlink="'Store Analysis'!C4">
        <xdr:nvSpPr>
          <xdr:cNvPr id="18" name="Rectangle: Rounded Corners 17">
            <a:extLst>
              <a:ext uri="{FF2B5EF4-FFF2-40B4-BE49-F238E27FC236}">
                <a16:creationId xmlns:a16="http://schemas.microsoft.com/office/drawing/2014/main" id="{A9A71B50-0B3C-9A80-34AB-67AA11084FAA}"/>
              </a:ext>
            </a:extLst>
          </xdr:cNvPr>
          <xdr:cNvSpPr/>
        </xdr:nvSpPr>
        <xdr:spPr>
          <a:xfrm>
            <a:off x="4533900" y="822960"/>
            <a:ext cx="1522094"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C8F884-72A3-4806-BC9F-30E3743E9882}" type="TxLink">
              <a:rPr lang="en-US" sz="1600" b="1" i="0" u="none" strike="noStrike">
                <a:solidFill>
                  <a:srgbClr val="000000"/>
                </a:solidFill>
                <a:latin typeface="Arial Black" panose="020B0A04020102020204" pitchFamily="34" charset="0"/>
                <a:ea typeface="Calibri"/>
                <a:cs typeface="Calibri"/>
              </a:rPr>
              <a:pPr algn="ctr"/>
              <a:t>$20,176.18</a:t>
            </a:fld>
            <a:endParaRPr lang="en-US" sz="1600" b="1">
              <a:latin typeface="Arial Black" panose="020B0A04020102020204" pitchFamily="34" charset="0"/>
            </a:endParaRPr>
          </a:p>
        </xdr:txBody>
      </xdr:sp>
      <xdr:sp macro="" textlink="">
        <xdr:nvSpPr>
          <xdr:cNvPr id="19" name="Rectangle: Rounded Corners 18">
            <a:extLst>
              <a:ext uri="{FF2B5EF4-FFF2-40B4-BE49-F238E27FC236}">
                <a16:creationId xmlns:a16="http://schemas.microsoft.com/office/drawing/2014/main" id="{54F3E6BD-DAB4-1D54-4C2E-8CA1CFB23C59}"/>
              </a:ext>
            </a:extLst>
          </xdr:cNvPr>
          <xdr:cNvSpPr/>
        </xdr:nvSpPr>
        <xdr:spPr>
          <a:xfrm>
            <a:off x="4371974" y="807720"/>
            <a:ext cx="1813559"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Avg.</a:t>
            </a:r>
            <a:r>
              <a:rPr lang="en-US" sz="1200" baseline="0">
                <a:solidFill>
                  <a:schemeClr val="tx2">
                    <a:lumMod val="50000"/>
                  </a:schemeClr>
                </a:solidFill>
              </a:rPr>
              <a:t> Store </a:t>
            </a:r>
            <a:r>
              <a:rPr lang="en-US" sz="1200">
                <a:solidFill>
                  <a:schemeClr val="tx2">
                    <a:lumMod val="50000"/>
                  </a:schemeClr>
                </a:solidFill>
              </a:rPr>
              <a:t>Profit Margin</a:t>
            </a:r>
          </a:p>
        </xdr:txBody>
      </xdr:sp>
    </xdr:grpSp>
    <xdr:clientData/>
  </xdr:twoCellAnchor>
  <xdr:twoCellAnchor>
    <xdr:from>
      <xdr:col>0</xdr:col>
      <xdr:colOff>129540</xdr:colOff>
      <xdr:row>11</xdr:row>
      <xdr:rowOff>7620</xdr:rowOff>
    </xdr:from>
    <xdr:to>
      <xdr:col>2</xdr:col>
      <xdr:colOff>495300</xdr:colOff>
      <xdr:row>13</xdr:row>
      <xdr:rowOff>7620</xdr:rowOff>
    </xdr:to>
    <xdr:grpSp>
      <xdr:nvGrpSpPr>
        <xdr:cNvPr id="20" name="Group 19">
          <a:hlinkClick xmlns:r="http://schemas.openxmlformats.org/officeDocument/2006/relationships" r:id="rId1"/>
          <a:extLst>
            <a:ext uri="{FF2B5EF4-FFF2-40B4-BE49-F238E27FC236}">
              <a16:creationId xmlns:a16="http://schemas.microsoft.com/office/drawing/2014/main" id="{2EF0A676-438D-4BCE-9A22-4D65D1F5793A}"/>
            </a:ext>
          </a:extLst>
        </xdr:cNvPr>
        <xdr:cNvGrpSpPr/>
      </xdr:nvGrpSpPr>
      <xdr:grpSpPr>
        <a:xfrm>
          <a:off x="129540" y="2019300"/>
          <a:ext cx="1584960" cy="365760"/>
          <a:chOff x="129540" y="2019300"/>
          <a:chExt cx="1584960" cy="365760"/>
        </a:xfrm>
        <a:solidFill>
          <a:srgbClr val="007566"/>
        </a:solidFill>
      </xdr:grpSpPr>
      <xdr:sp macro="" textlink="">
        <xdr:nvSpPr>
          <xdr:cNvPr id="21" name="Rectangle: Rounded Corners 20">
            <a:extLst>
              <a:ext uri="{FF2B5EF4-FFF2-40B4-BE49-F238E27FC236}">
                <a16:creationId xmlns:a16="http://schemas.microsoft.com/office/drawing/2014/main" id="{9465C414-4016-1C8F-1A0C-B0A7A056E106}"/>
              </a:ext>
            </a:extLst>
          </xdr:cNvPr>
          <xdr:cNvSpPr/>
        </xdr:nvSpPr>
        <xdr:spPr>
          <a:xfrm>
            <a:off x="129540" y="2019300"/>
            <a:ext cx="1584960" cy="3657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0">
                <a:solidFill>
                  <a:schemeClr val="bg1"/>
                </a:solidFill>
                <a:latin typeface="Arial" panose="020B0604020202020204" pitchFamily="34" charset="0"/>
                <a:cs typeface="Arial" panose="020B0604020202020204" pitchFamily="34" charset="0"/>
              </a:rPr>
              <a:t>OVERVIEW</a:t>
            </a:r>
          </a:p>
        </xdr:txBody>
      </xdr:sp>
      <xdr:pic>
        <xdr:nvPicPr>
          <xdr:cNvPr id="22" name="Picture 21">
            <a:extLst>
              <a:ext uri="{FF2B5EF4-FFF2-40B4-BE49-F238E27FC236}">
                <a16:creationId xmlns:a16="http://schemas.microsoft.com/office/drawing/2014/main" id="{DE100CD0-B452-2934-15DC-54F32D1862C9}"/>
              </a:ext>
            </a:extLst>
          </xdr:cNvPr>
          <xdr:cNvPicPr>
            <a:picLocks noChangeAspect="1"/>
          </xdr:cNvPicPr>
        </xdr:nvPicPr>
        <xdr:blipFill>
          <a:blip xmlns:r="http://schemas.openxmlformats.org/officeDocument/2006/relationships" r:embed="rId2" cstate="print">
            <a:alphaModFix/>
            <a:lum bright="70000" contrast="-70000"/>
            <a:extLst>
              <a:ext uri="{BEBA8EAE-BF5A-486C-A8C5-ECC9F3942E4B}">
                <a14:imgProps xmlns:a14="http://schemas.microsoft.com/office/drawing/2010/main">
                  <a14:imgLayer r:embed="rId3">
                    <a14:imgEffect>
                      <a14:sharpenSoften amount="34000"/>
                    </a14:imgEffect>
                  </a14:imgLayer>
                </a14:imgProps>
              </a:ext>
              <a:ext uri="{28A0092B-C50C-407E-A947-70E740481C1C}">
                <a14:useLocalDpi xmlns:a14="http://schemas.microsoft.com/office/drawing/2010/main" val="0"/>
              </a:ext>
            </a:extLst>
          </a:blip>
          <a:stretch>
            <a:fillRect/>
          </a:stretch>
        </xdr:blipFill>
        <xdr:spPr>
          <a:xfrm>
            <a:off x="160021" y="2038351"/>
            <a:ext cx="327659" cy="327659"/>
          </a:xfrm>
          <a:prstGeom prst="rect">
            <a:avLst/>
          </a:prstGeom>
          <a:grpFill/>
        </xdr:spPr>
      </xdr:pic>
    </xdr:grpSp>
    <xdr:clientData/>
  </xdr:twoCellAnchor>
  <xdr:twoCellAnchor>
    <xdr:from>
      <xdr:col>0</xdr:col>
      <xdr:colOff>129540</xdr:colOff>
      <xdr:row>21</xdr:row>
      <xdr:rowOff>150495</xdr:rowOff>
    </xdr:from>
    <xdr:to>
      <xdr:col>2</xdr:col>
      <xdr:colOff>495300</xdr:colOff>
      <xdr:row>23</xdr:row>
      <xdr:rowOff>150495</xdr:rowOff>
    </xdr:to>
    <xdr:grpSp>
      <xdr:nvGrpSpPr>
        <xdr:cNvPr id="27" name="Group 26">
          <a:extLst>
            <a:ext uri="{FF2B5EF4-FFF2-40B4-BE49-F238E27FC236}">
              <a16:creationId xmlns:a16="http://schemas.microsoft.com/office/drawing/2014/main" id="{3E6A5DB9-E501-42E2-AC0E-01C9BD053BE5}"/>
            </a:ext>
          </a:extLst>
        </xdr:cNvPr>
        <xdr:cNvGrpSpPr/>
      </xdr:nvGrpSpPr>
      <xdr:grpSpPr>
        <a:xfrm>
          <a:off x="129540" y="3990975"/>
          <a:ext cx="1584960" cy="365760"/>
          <a:chOff x="129540" y="3990975"/>
          <a:chExt cx="1584960" cy="365760"/>
        </a:xfrm>
        <a:solidFill>
          <a:srgbClr val="146551"/>
        </a:solidFill>
      </xdr:grpSpPr>
      <xdr:sp macro="" textlink="">
        <xdr:nvSpPr>
          <xdr:cNvPr id="28" name="Rectangle: Rounded Corners 27">
            <a:extLst>
              <a:ext uri="{FF2B5EF4-FFF2-40B4-BE49-F238E27FC236}">
                <a16:creationId xmlns:a16="http://schemas.microsoft.com/office/drawing/2014/main" id="{4A4BE64A-7706-9925-F498-3C61870ED198}"/>
              </a:ext>
            </a:extLst>
          </xdr:cNvPr>
          <xdr:cNvSpPr/>
        </xdr:nvSpPr>
        <xdr:spPr>
          <a:xfrm>
            <a:off x="129540" y="3990975"/>
            <a:ext cx="1584960" cy="3657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400" b="1">
                <a:solidFill>
                  <a:schemeClr val="bg1"/>
                </a:solidFill>
                <a:latin typeface="Arial" panose="020B0604020202020204" pitchFamily="34" charset="0"/>
                <a:ea typeface="+mn-ea"/>
                <a:cs typeface="Arial" panose="020B0604020202020204" pitchFamily="34" charset="0"/>
              </a:rPr>
              <a:t>PRODUCT</a:t>
            </a:r>
          </a:p>
        </xdr:txBody>
      </xdr:sp>
      <xdr:pic>
        <xdr:nvPicPr>
          <xdr:cNvPr id="29" name="Picture 28">
            <a:extLst>
              <a:ext uri="{FF2B5EF4-FFF2-40B4-BE49-F238E27FC236}">
                <a16:creationId xmlns:a16="http://schemas.microsoft.com/office/drawing/2014/main" id="{662C7078-20C2-2BF3-CF03-23FF301B301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0021" y="4024316"/>
            <a:ext cx="299079" cy="299079"/>
          </a:xfrm>
          <a:prstGeom prst="rect">
            <a:avLst/>
          </a:prstGeom>
          <a:grpFill/>
        </xdr:spPr>
      </xdr:pic>
    </xdr:grpSp>
    <xdr:clientData/>
  </xdr:twoCellAnchor>
  <xdr:twoCellAnchor>
    <xdr:from>
      <xdr:col>0</xdr:col>
      <xdr:colOff>129540</xdr:colOff>
      <xdr:row>18</xdr:row>
      <xdr:rowOff>41910</xdr:rowOff>
    </xdr:from>
    <xdr:to>
      <xdr:col>2</xdr:col>
      <xdr:colOff>495300</xdr:colOff>
      <xdr:row>20</xdr:row>
      <xdr:rowOff>41910</xdr:rowOff>
    </xdr:to>
    <xdr:grpSp>
      <xdr:nvGrpSpPr>
        <xdr:cNvPr id="30" name="Group 29">
          <a:hlinkClick xmlns:r="http://schemas.openxmlformats.org/officeDocument/2006/relationships" r:id="rId5"/>
          <a:extLst>
            <a:ext uri="{FF2B5EF4-FFF2-40B4-BE49-F238E27FC236}">
              <a16:creationId xmlns:a16="http://schemas.microsoft.com/office/drawing/2014/main" id="{6C47D52C-61D4-4D18-AA22-98D0DD7CA566}"/>
            </a:ext>
          </a:extLst>
        </xdr:cNvPr>
        <xdr:cNvGrpSpPr/>
      </xdr:nvGrpSpPr>
      <xdr:grpSpPr>
        <a:xfrm>
          <a:off x="129540" y="3333750"/>
          <a:ext cx="1584960" cy="365760"/>
          <a:chOff x="129540" y="3333750"/>
          <a:chExt cx="1584960" cy="365760"/>
        </a:xfrm>
        <a:solidFill>
          <a:srgbClr val="007566"/>
        </a:solidFill>
      </xdr:grpSpPr>
      <xdr:sp macro="" textlink="">
        <xdr:nvSpPr>
          <xdr:cNvPr id="31" name="Rectangle: Rounded Corners 30">
            <a:extLst>
              <a:ext uri="{FF2B5EF4-FFF2-40B4-BE49-F238E27FC236}">
                <a16:creationId xmlns:a16="http://schemas.microsoft.com/office/drawing/2014/main" id="{6B7758AC-0DEB-7480-05A7-AB80DB95123D}"/>
              </a:ext>
            </a:extLst>
          </xdr:cNvPr>
          <xdr:cNvSpPr/>
        </xdr:nvSpPr>
        <xdr:spPr>
          <a:xfrm>
            <a:off x="129540" y="3333750"/>
            <a:ext cx="1584960" cy="3657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400" b="0">
                <a:solidFill>
                  <a:schemeClr val="bg1"/>
                </a:solidFill>
                <a:latin typeface="Arial" panose="020B0604020202020204" pitchFamily="34" charset="0"/>
                <a:ea typeface="+mn-ea"/>
                <a:cs typeface="Arial" panose="020B0604020202020204" pitchFamily="34" charset="0"/>
              </a:rPr>
              <a:t>STORE</a:t>
            </a:r>
          </a:p>
        </xdr:txBody>
      </xdr:sp>
      <xdr:pic>
        <xdr:nvPicPr>
          <xdr:cNvPr id="32" name="Picture 31">
            <a:extLst>
              <a:ext uri="{FF2B5EF4-FFF2-40B4-BE49-F238E27FC236}">
                <a16:creationId xmlns:a16="http://schemas.microsoft.com/office/drawing/2014/main" id="{42D4D63D-DBF8-35B8-AA99-2B5142A5A61B}"/>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160021" y="3364774"/>
            <a:ext cx="303713" cy="303713"/>
          </a:xfrm>
          <a:prstGeom prst="rect">
            <a:avLst/>
          </a:prstGeom>
          <a:grpFill/>
        </xdr:spPr>
      </xdr:pic>
    </xdr:grpSp>
    <xdr:clientData/>
  </xdr:twoCellAnchor>
  <xdr:twoCellAnchor>
    <xdr:from>
      <xdr:col>0</xdr:col>
      <xdr:colOff>129540</xdr:colOff>
      <xdr:row>14</xdr:row>
      <xdr:rowOff>116205</xdr:rowOff>
    </xdr:from>
    <xdr:to>
      <xdr:col>2</xdr:col>
      <xdr:colOff>495300</xdr:colOff>
      <xdr:row>16</xdr:row>
      <xdr:rowOff>116205</xdr:rowOff>
    </xdr:to>
    <xdr:grpSp>
      <xdr:nvGrpSpPr>
        <xdr:cNvPr id="13" name="Group 12">
          <a:hlinkClick xmlns:r="http://schemas.openxmlformats.org/officeDocument/2006/relationships" r:id="rId7"/>
          <a:extLst>
            <a:ext uri="{FF2B5EF4-FFF2-40B4-BE49-F238E27FC236}">
              <a16:creationId xmlns:a16="http://schemas.microsoft.com/office/drawing/2014/main" id="{DB6BE6C0-C712-EDB8-5D9E-74C0D7B8F2D2}"/>
            </a:ext>
          </a:extLst>
        </xdr:cNvPr>
        <xdr:cNvGrpSpPr/>
      </xdr:nvGrpSpPr>
      <xdr:grpSpPr>
        <a:xfrm>
          <a:off x="129540" y="2676525"/>
          <a:ext cx="1584960" cy="365760"/>
          <a:chOff x="129540" y="2676525"/>
          <a:chExt cx="1584960" cy="365760"/>
        </a:xfrm>
      </xdr:grpSpPr>
      <xdr:sp macro="" textlink="">
        <xdr:nvSpPr>
          <xdr:cNvPr id="23" name="Rectangle: Rounded Corners 22">
            <a:extLst>
              <a:ext uri="{FF2B5EF4-FFF2-40B4-BE49-F238E27FC236}">
                <a16:creationId xmlns:a16="http://schemas.microsoft.com/office/drawing/2014/main" id="{A26E6993-4F72-417B-81B3-F2A431311A2F}"/>
              </a:ext>
            </a:extLst>
          </xdr:cNvPr>
          <xdr:cNvSpPr/>
        </xdr:nvSpPr>
        <xdr:spPr>
          <a:xfrm>
            <a:off x="129540" y="2676525"/>
            <a:ext cx="1584960" cy="365760"/>
          </a:xfrm>
          <a:prstGeom prst="roundRect">
            <a:avLst/>
          </a:prstGeom>
          <a:solidFill>
            <a:srgbClr val="0075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0">
                <a:solidFill>
                  <a:schemeClr val="bg1"/>
                </a:solidFill>
                <a:latin typeface="Arial" panose="020B0604020202020204" pitchFamily="34" charset="0"/>
                <a:ea typeface="+mn-ea"/>
                <a:cs typeface="Arial" panose="020B0604020202020204" pitchFamily="34" charset="0"/>
              </a:rPr>
              <a:t>GEOGRAPHY</a:t>
            </a:r>
          </a:p>
        </xdr:txBody>
      </xdr:sp>
      <xdr:pic>
        <xdr:nvPicPr>
          <xdr:cNvPr id="33" name="Picture 32">
            <a:extLst>
              <a:ext uri="{FF2B5EF4-FFF2-40B4-BE49-F238E27FC236}">
                <a16:creationId xmlns:a16="http://schemas.microsoft.com/office/drawing/2014/main" id="{4D097A02-336B-4883-A71C-DB23867FA01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2400" y="2691765"/>
            <a:ext cx="327659" cy="327659"/>
          </a:xfrm>
          <a:prstGeom prst="rect">
            <a:avLst/>
          </a:prstGeom>
        </xdr:spPr>
      </xdr:pic>
    </xdr:grpSp>
    <xdr:clientData/>
  </xdr:twoCellAnchor>
  <xdr:twoCellAnchor>
    <xdr:from>
      <xdr:col>10</xdr:col>
      <xdr:colOff>472440</xdr:colOff>
      <xdr:row>25</xdr:row>
      <xdr:rowOff>30480</xdr:rowOff>
    </xdr:from>
    <xdr:to>
      <xdr:col>14</xdr:col>
      <xdr:colOff>76200</xdr:colOff>
      <xdr:row>38</xdr:row>
      <xdr:rowOff>68580</xdr:rowOff>
    </xdr:to>
    <xdr:sp macro="" textlink="">
      <xdr:nvSpPr>
        <xdr:cNvPr id="10" name="Rectangle: Rounded Corners 9">
          <a:extLst>
            <a:ext uri="{FF2B5EF4-FFF2-40B4-BE49-F238E27FC236}">
              <a16:creationId xmlns:a16="http://schemas.microsoft.com/office/drawing/2014/main" id="{04048408-248C-4BB0-9817-09AF89E9B987}"/>
            </a:ext>
          </a:extLst>
        </xdr:cNvPr>
        <xdr:cNvSpPr/>
      </xdr:nvSpPr>
      <xdr:spPr>
        <a:xfrm>
          <a:off x="6568440" y="4602480"/>
          <a:ext cx="2042160" cy="241554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579120</xdr:colOff>
      <xdr:row>9</xdr:row>
      <xdr:rowOff>129540</xdr:rowOff>
    </xdr:from>
    <xdr:to>
      <xdr:col>13</xdr:col>
      <xdr:colOff>350284</xdr:colOff>
      <xdr:row>24</xdr:row>
      <xdr:rowOff>129540</xdr:rowOff>
    </xdr:to>
    <xdr:graphicFrame macro="">
      <xdr:nvGraphicFramePr>
        <xdr:cNvPr id="37" name="Chart 36">
          <a:extLst>
            <a:ext uri="{FF2B5EF4-FFF2-40B4-BE49-F238E27FC236}">
              <a16:creationId xmlns:a16="http://schemas.microsoft.com/office/drawing/2014/main" id="{16641E13-83DE-48A5-8225-42F30AE6C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510540</xdr:colOff>
      <xdr:row>24</xdr:row>
      <xdr:rowOff>167640</xdr:rowOff>
    </xdr:from>
    <xdr:to>
      <xdr:col>10</xdr:col>
      <xdr:colOff>411480</xdr:colOff>
      <xdr:row>38</xdr:row>
      <xdr:rowOff>38100</xdr:rowOff>
    </xdr:to>
    <xdr:sp macro="" textlink="">
      <xdr:nvSpPr>
        <xdr:cNvPr id="9" name="Rectangle: Rounded Corners 8">
          <a:extLst>
            <a:ext uri="{FF2B5EF4-FFF2-40B4-BE49-F238E27FC236}">
              <a16:creationId xmlns:a16="http://schemas.microsoft.com/office/drawing/2014/main" id="{C3E88588-6DFB-477D-9A37-5E84ADE93A31}"/>
            </a:ext>
          </a:extLst>
        </xdr:cNvPr>
        <xdr:cNvSpPr/>
      </xdr:nvSpPr>
      <xdr:spPr>
        <a:xfrm>
          <a:off x="2339340" y="4556760"/>
          <a:ext cx="4168140" cy="2430780"/>
        </a:xfrm>
        <a:prstGeom prst="roundRect">
          <a:avLst>
            <a:gd name="adj" fmla="val 4189"/>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533400</xdr:colOff>
      <xdr:row>28</xdr:row>
      <xdr:rowOff>83820</xdr:rowOff>
    </xdr:from>
    <xdr:to>
      <xdr:col>13</xdr:col>
      <xdr:colOff>594360</xdr:colOff>
      <xdr:row>36</xdr:row>
      <xdr:rowOff>144780</xdr:rowOff>
    </xdr:to>
    <xdr:graphicFrame macro="">
      <xdr:nvGraphicFramePr>
        <xdr:cNvPr id="38" name="Chart 37">
          <a:extLst>
            <a:ext uri="{FF2B5EF4-FFF2-40B4-BE49-F238E27FC236}">
              <a16:creationId xmlns:a16="http://schemas.microsoft.com/office/drawing/2014/main" id="{F62ED3D2-29AA-40A9-B3D2-80ABBACCC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129540</xdr:colOff>
      <xdr:row>9</xdr:row>
      <xdr:rowOff>175260</xdr:rowOff>
    </xdr:from>
    <xdr:to>
      <xdr:col>20</xdr:col>
      <xdr:colOff>563880</xdr:colOff>
      <xdr:row>34</xdr:row>
      <xdr:rowOff>60960</xdr:rowOff>
    </xdr:to>
    <xdr:graphicFrame macro="">
      <xdr:nvGraphicFramePr>
        <xdr:cNvPr id="39" name="Chart 38">
          <a:extLst>
            <a:ext uri="{FF2B5EF4-FFF2-40B4-BE49-F238E27FC236}">
              <a16:creationId xmlns:a16="http://schemas.microsoft.com/office/drawing/2014/main" id="{E750A2C4-AD73-4202-93CC-A3D4C1915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487680</xdr:colOff>
      <xdr:row>24</xdr:row>
      <xdr:rowOff>114300</xdr:rowOff>
    </xdr:from>
    <xdr:to>
      <xdr:col>10</xdr:col>
      <xdr:colOff>441960</xdr:colOff>
      <xdr:row>37</xdr:row>
      <xdr:rowOff>175260</xdr:rowOff>
    </xdr:to>
    <xdr:graphicFrame macro="">
      <xdr:nvGraphicFramePr>
        <xdr:cNvPr id="40" name="Chart 39">
          <a:extLst>
            <a:ext uri="{FF2B5EF4-FFF2-40B4-BE49-F238E27FC236}">
              <a16:creationId xmlns:a16="http://schemas.microsoft.com/office/drawing/2014/main" id="{3419F4D8-3823-47B9-B545-2CCC0E79F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244794</xdr:colOff>
      <xdr:row>3</xdr:row>
      <xdr:rowOff>167014</xdr:rowOff>
    </xdr:from>
    <xdr:to>
      <xdr:col>16</xdr:col>
      <xdr:colOff>121920</xdr:colOff>
      <xdr:row>8</xdr:row>
      <xdr:rowOff>70104</xdr:rowOff>
    </xdr:to>
    <xdr:grpSp>
      <xdr:nvGrpSpPr>
        <xdr:cNvPr id="41" name="Group 40">
          <a:extLst>
            <a:ext uri="{FF2B5EF4-FFF2-40B4-BE49-F238E27FC236}">
              <a16:creationId xmlns:a16="http://schemas.microsoft.com/office/drawing/2014/main" id="{AB1EAE11-BD02-9391-13FE-0411F47A6071}"/>
            </a:ext>
          </a:extLst>
        </xdr:cNvPr>
        <xdr:cNvGrpSpPr/>
      </xdr:nvGrpSpPr>
      <xdr:grpSpPr>
        <a:xfrm>
          <a:off x="8169594" y="715654"/>
          <a:ext cx="1705926" cy="817490"/>
          <a:chOff x="6126480" y="883294"/>
          <a:chExt cx="1705926" cy="817490"/>
        </a:xfrm>
      </xdr:grpSpPr>
      <xdr:sp macro="" textlink="Analysis1!C4">
        <xdr:nvSpPr>
          <xdr:cNvPr id="42" name="Rectangle: Rounded Corners 41">
            <a:extLst>
              <a:ext uri="{FF2B5EF4-FFF2-40B4-BE49-F238E27FC236}">
                <a16:creationId xmlns:a16="http://schemas.microsoft.com/office/drawing/2014/main" id="{BA540939-5C22-9DAC-9F57-E3298306420E}"/>
              </a:ext>
            </a:extLst>
          </xdr:cNvPr>
          <xdr:cNvSpPr/>
        </xdr:nvSpPr>
        <xdr:spPr>
          <a:xfrm>
            <a:off x="6278880" y="914400"/>
            <a:ext cx="1492566"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40EB0C-D680-4347-9699-34D302C1C3F6}" type="TxLink">
              <a:rPr lang="en-US" sz="2000" b="0" i="0" u="none" strike="noStrike">
                <a:solidFill>
                  <a:srgbClr val="000000"/>
                </a:solidFill>
                <a:latin typeface="Arial Black" panose="020B0A04020102020204" pitchFamily="34" charset="0"/>
                <a:ea typeface="Calibri"/>
                <a:cs typeface="Calibri"/>
              </a:rPr>
              <a:pPr algn="ctr"/>
              <a:t>28%</a:t>
            </a:fld>
            <a:endParaRPr lang="en-US" sz="2000">
              <a:latin typeface="Arial Black" panose="020B0A04020102020204" pitchFamily="34" charset="0"/>
            </a:endParaRPr>
          </a:p>
        </xdr:txBody>
      </xdr:sp>
      <xdr:sp macro="" textlink="">
        <xdr:nvSpPr>
          <xdr:cNvPr id="43" name="Rectangle: Rounded Corners 42">
            <a:extLst>
              <a:ext uri="{FF2B5EF4-FFF2-40B4-BE49-F238E27FC236}">
                <a16:creationId xmlns:a16="http://schemas.microsoft.com/office/drawing/2014/main" id="{C4F99A9C-EDD1-B6D7-5A78-82C06AE4DFB4}"/>
              </a:ext>
            </a:extLst>
          </xdr:cNvPr>
          <xdr:cNvSpPr/>
        </xdr:nvSpPr>
        <xdr:spPr>
          <a:xfrm>
            <a:off x="6126480" y="883294"/>
            <a:ext cx="1705926" cy="3511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2">
                    <a:lumMod val="50000"/>
                  </a:schemeClr>
                </a:solidFill>
              </a:rPr>
              <a:t>Avg.</a:t>
            </a:r>
            <a:r>
              <a:rPr lang="en-US" sz="1000" baseline="0">
                <a:solidFill>
                  <a:schemeClr val="tx2">
                    <a:lumMod val="50000"/>
                  </a:schemeClr>
                </a:solidFill>
              </a:rPr>
              <a:t> Store </a:t>
            </a:r>
            <a:r>
              <a:rPr lang="en-US" sz="1000">
                <a:solidFill>
                  <a:schemeClr val="tx2">
                    <a:lumMod val="50000"/>
                  </a:schemeClr>
                </a:solidFill>
              </a:rPr>
              <a:t>Profit Margin  %</a:t>
            </a:r>
          </a:p>
        </xdr:txBody>
      </xdr:sp>
    </xdr:grpSp>
    <xdr:clientData/>
  </xdr:twoCellAnchor>
  <xdr:twoCellAnchor>
    <xdr:from>
      <xdr:col>7</xdr:col>
      <xdr:colOff>94298</xdr:colOff>
      <xdr:row>3</xdr:row>
      <xdr:rowOff>175709</xdr:rowOff>
    </xdr:from>
    <xdr:to>
      <xdr:col>9</xdr:col>
      <xdr:colOff>377190</xdr:colOff>
      <xdr:row>8</xdr:row>
      <xdr:rowOff>61409</xdr:rowOff>
    </xdr:to>
    <xdr:grpSp>
      <xdr:nvGrpSpPr>
        <xdr:cNvPr id="44" name="Group 43">
          <a:extLst>
            <a:ext uri="{FF2B5EF4-FFF2-40B4-BE49-F238E27FC236}">
              <a16:creationId xmlns:a16="http://schemas.microsoft.com/office/drawing/2014/main" id="{2EA604AD-835A-B180-09F7-766FC9EA24BE}"/>
            </a:ext>
          </a:extLst>
        </xdr:cNvPr>
        <xdr:cNvGrpSpPr/>
      </xdr:nvGrpSpPr>
      <xdr:grpSpPr>
        <a:xfrm>
          <a:off x="4361498" y="724349"/>
          <a:ext cx="1502092" cy="800100"/>
          <a:chOff x="2956560" y="746760"/>
          <a:chExt cx="1502092" cy="800100"/>
        </a:xfrm>
      </xdr:grpSpPr>
      <xdr:sp macro="" textlink="'Store Analysis'!B4">
        <xdr:nvSpPr>
          <xdr:cNvPr id="45" name="Rectangle: Rounded Corners 44">
            <a:extLst>
              <a:ext uri="{FF2B5EF4-FFF2-40B4-BE49-F238E27FC236}">
                <a16:creationId xmlns:a16="http://schemas.microsoft.com/office/drawing/2014/main" id="{CA417032-A8F5-C95F-AC1B-7652B912EFF8}"/>
              </a:ext>
            </a:extLst>
          </xdr:cNvPr>
          <xdr:cNvSpPr/>
        </xdr:nvSpPr>
        <xdr:spPr>
          <a:xfrm>
            <a:off x="2966085" y="762000"/>
            <a:ext cx="1483042" cy="784860"/>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C51ABD0-F953-4E2C-A914-591407EB82B9}" type="TxLink">
              <a:rPr lang="en-US" sz="1600" b="0" i="0" u="none" strike="noStrike">
                <a:solidFill>
                  <a:schemeClr val="tx1">
                    <a:lumMod val="85000"/>
                    <a:lumOff val="15000"/>
                  </a:schemeClr>
                </a:solidFill>
                <a:latin typeface="Arial Black" panose="020B0A04020102020204" pitchFamily="34" charset="0"/>
                <a:ea typeface="Calibri"/>
                <a:cs typeface="Calibri"/>
              </a:rPr>
              <a:pPr marL="0" indent="0" algn="ctr"/>
              <a:t>$71,949.81</a:t>
            </a:fld>
            <a:endParaRPr lang="en-US" sz="1600" b="0" i="0" u="none" strike="noStrike">
              <a:solidFill>
                <a:schemeClr val="tx1">
                  <a:lumMod val="85000"/>
                  <a:lumOff val="15000"/>
                </a:schemeClr>
              </a:solidFill>
              <a:latin typeface="Arial Black" panose="020B0A04020102020204" pitchFamily="34" charset="0"/>
              <a:ea typeface="Calibri"/>
              <a:cs typeface="Calibri"/>
            </a:endParaRPr>
          </a:p>
        </xdr:txBody>
      </xdr:sp>
      <xdr:sp macro="" textlink="">
        <xdr:nvSpPr>
          <xdr:cNvPr id="46" name="Rectangle: Rounded Corners 45">
            <a:extLst>
              <a:ext uri="{FF2B5EF4-FFF2-40B4-BE49-F238E27FC236}">
                <a16:creationId xmlns:a16="http://schemas.microsoft.com/office/drawing/2014/main" id="{244E8F54-666E-A81F-D11E-BEED05BFDDDF}"/>
              </a:ext>
            </a:extLst>
          </xdr:cNvPr>
          <xdr:cNvSpPr/>
        </xdr:nvSpPr>
        <xdr:spPr>
          <a:xfrm>
            <a:off x="2956560" y="746760"/>
            <a:ext cx="1502092"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Avg.</a:t>
            </a:r>
            <a:r>
              <a:rPr lang="en-US" sz="1200" baseline="0">
                <a:solidFill>
                  <a:schemeClr val="tx2">
                    <a:lumMod val="50000"/>
                  </a:schemeClr>
                </a:solidFill>
              </a:rPr>
              <a:t> Store</a:t>
            </a:r>
            <a:r>
              <a:rPr lang="en-US" sz="1200">
                <a:solidFill>
                  <a:schemeClr val="tx2">
                    <a:lumMod val="50000"/>
                  </a:schemeClr>
                </a:solidFill>
              </a:rPr>
              <a:t> Revenue</a:t>
            </a:r>
          </a:p>
        </xdr:txBody>
      </xdr:sp>
    </xdr:grpSp>
    <xdr:clientData/>
  </xdr:twoCellAnchor>
  <xdr:twoCellAnchor>
    <xdr:from>
      <xdr:col>9</xdr:col>
      <xdr:colOff>556260</xdr:colOff>
      <xdr:row>3</xdr:row>
      <xdr:rowOff>174947</xdr:rowOff>
    </xdr:from>
    <xdr:to>
      <xdr:col>12</xdr:col>
      <xdr:colOff>541019</xdr:colOff>
      <xdr:row>8</xdr:row>
      <xdr:rowOff>62171</xdr:rowOff>
    </xdr:to>
    <xdr:grpSp>
      <xdr:nvGrpSpPr>
        <xdr:cNvPr id="47" name="Group 46">
          <a:extLst>
            <a:ext uri="{FF2B5EF4-FFF2-40B4-BE49-F238E27FC236}">
              <a16:creationId xmlns:a16="http://schemas.microsoft.com/office/drawing/2014/main" id="{78CF1A0E-2AC8-D38B-75C1-6F617D2D3D54}"/>
            </a:ext>
          </a:extLst>
        </xdr:cNvPr>
        <xdr:cNvGrpSpPr/>
      </xdr:nvGrpSpPr>
      <xdr:grpSpPr>
        <a:xfrm>
          <a:off x="6042660" y="723587"/>
          <a:ext cx="1813559" cy="801624"/>
          <a:chOff x="4371974" y="807720"/>
          <a:chExt cx="1813559" cy="801624"/>
        </a:xfrm>
      </xdr:grpSpPr>
      <xdr:sp macro="" textlink="'Store Analysis'!C4">
        <xdr:nvSpPr>
          <xdr:cNvPr id="48" name="Rectangle: Rounded Corners 47">
            <a:extLst>
              <a:ext uri="{FF2B5EF4-FFF2-40B4-BE49-F238E27FC236}">
                <a16:creationId xmlns:a16="http://schemas.microsoft.com/office/drawing/2014/main" id="{1B225F3B-1C64-4F06-05A1-5279CD252625}"/>
              </a:ext>
            </a:extLst>
          </xdr:cNvPr>
          <xdr:cNvSpPr/>
        </xdr:nvSpPr>
        <xdr:spPr>
          <a:xfrm>
            <a:off x="4533900" y="822960"/>
            <a:ext cx="1522094" cy="786384"/>
          </a:xfrm>
          <a:prstGeom prst="roundRect">
            <a:avLst/>
          </a:prstGeom>
          <a:solidFill>
            <a:srgbClr val="589A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C8F884-72A3-4806-BC9F-30E3743E9882}" type="TxLink">
              <a:rPr lang="en-US" sz="1600" b="1" i="0" u="none" strike="noStrike">
                <a:solidFill>
                  <a:srgbClr val="000000"/>
                </a:solidFill>
                <a:latin typeface="Arial Black" panose="020B0A04020102020204" pitchFamily="34" charset="0"/>
                <a:ea typeface="Calibri"/>
                <a:cs typeface="Calibri"/>
              </a:rPr>
              <a:pPr algn="ctr"/>
              <a:t>$20,176.18</a:t>
            </a:fld>
            <a:endParaRPr lang="en-US" sz="1600" b="1">
              <a:latin typeface="Arial Black" panose="020B0A04020102020204" pitchFamily="34" charset="0"/>
            </a:endParaRPr>
          </a:p>
        </xdr:txBody>
      </xdr:sp>
      <xdr:sp macro="" textlink="">
        <xdr:nvSpPr>
          <xdr:cNvPr id="49" name="Rectangle: Rounded Corners 48">
            <a:extLst>
              <a:ext uri="{FF2B5EF4-FFF2-40B4-BE49-F238E27FC236}">
                <a16:creationId xmlns:a16="http://schemas.microsoft.com/office/drawing/2014/main" id="{394ECC03-C218-19C2-8360-B0B99F7A8E0B}"/>
              </a:ext>
            </a:extLst>
          </xdr:cNvPr>
          <xdr:cNvSpPr/>
        </xdr:nvSpPr>
        <xdr:spPr>
          <a:xfrm>
            <a:off x="4371974" y="807720"/>
            <a:ext cx="1813559"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lumMod val="50000"/>
                  </a:schemeClr>
                </a:solidFill>
              </a:rPr>
              <a:t>Avg.</a:t>
            </a:r>
            <a:r>
              <a:rPr lang="en-US" sz="1200" baseline="0">
                <a:solidFill>
                  <a:schemeClr val="tx2">
                    <a:lumMod val="50000"/>
                  </a:schemeClr>
                </a:solidFill>
              </a:rPr>
              <a:t> Store </a:t>
            </a:r>
            <a:r>
              <a:rPr lang="en-US" sz="1200">
                <a:solidFill>
                  <a:schemeClr val="tx2">
                    <a:lumMod val="50000"/>
                  </a:schemeClr>
                </a:solidFill>
              </a:rPr>
              <a:t>Profit Margin</a:t>
            </a:r>
          </a:p>
        </xdr:txBody>
      </xdr:sp>
    </xdr:grpSp>
    <xdr:clientData/>
  </xdr:twoCellAnchor>
  <xdr:twoCellAnchor>
    <xdr:from>
      <xdr:col>5</xdr:col>
      <xdr:colOff>518160</xdr:colOff>
      <xdr:row>9</xdr:row>
      <xdr:rowOff>15240</xdr:rowOff>
    </xdr:from>
    <xdr:to>
      <xdr:col>11</xdr:col>
      <xdr:colOff>76200</xdr:colOff>
      <xdr:row>10</xdr:row>
      <xdr:rowOff>60960</xdr:rowOff>
    </xdr:to>
    <xdr:sp macro="" textlink="">
      <xdr:nvSpPr>
        <xdr:cNvPr id="8" name="Rectangle 7">
          <a:extLst>
            <a:ext uri="{FF2B5EF4-FFF2-40B4-BE49-F238E27FC236}">
              <a16:creationId xmlns:a16="http://schemas.microsoft.com/office/drawing/2014/main" id="{03772DC2-8540-4A93-B318-3C2788E040A0}"/>
            </a:ext>
          </a:extLst>
        </xdr:cNvPr>
        <xdr:cNvSpPr/>
      </xdr:nvSpPr>
      <xdr:spPr>
        <a:xfrm>
          <a:off x="3566160" y="166116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Product Category by </a:t>
          </a:r>
          <a:r>
            <a:rPr lang="en-US" sz="1200" b="1" baseline="0">
              <a:solidFill>
                <a:schemeClr val="tx2">
                  <a:lumMod val="50000"/>
                </a:schemeClr>
              </a:solidFill>
            </a:rPr>
            <a:t>Revenue</a:t>
          </a:r>
          <a:endParaRPr lang="en-US" sz="1200" b="1">
            <a:solidFill>
              <a:schemeClr val="tx2">
                <a:lumMod val="50000"/>
              </a:schemeClr>
            </a:solidFill>
          </a:endParaRPr>
        </a:p>
      </xdr:txBody>
    </xdr:sp>
    <xdr:clientData/>
  </xdr:twoCellAnchor>
  <xdr:twoCellAnchor>
    <xdr:from>
      <xdr:col>10</xdr:col>
      <xdr:colOff>434340</xdr:colOff>
      <xdr:row>25</xdr:row>
      <xdr:rowOff>30480</xdr:rowOff>
    </xdr:from>
    <xdr:to>
      <xdr:col>14</xdr:col>
      <xdr:colOff>83820</xdr:colOff>
      <xdr:row>26</xdr:row>
      <xdr:rowOff>137160</xdr:rowOff>
    </xdr:to>
    <xdr:sp macro="" textlink="">
      <xdr:nvSpPr>
        <xdr:cNvPr id="11" name="Rectangle 10">
          <a:extLst>
            <a:ext uri="{FF2B5EF4-FFF2-40B4-BE49-F238E27FC236}">
              <a16:creationId xmlns:a16="http://schemas.microsoft.com/office/drawing/2014/main" id="{2AFA68AA-DB08-480D-A5F0-9900677EC6F0}"/>
            </a:ext>
          </a:extLst>
        </xdr:cNvPr>
        <xdr:cNvSpPr/>
      </xdr:nvSpPr>
      <xdr:spPr>
        <a:xfrm>
          <a:off x="6530340" y="4602480"/>
          <a:ext cx="208788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Branded</a:t>
          </a:r>
          <a:r>
            <a:rPr lang="en-US" sz="1200" b="1" baseline="0">
              <a:solidFill>
                <a:schemeClr val="tx2">
                  <a:lumMod val="50000"/>
                </a:schemeClr>
              </a:solidFill>
            </a:rPr>
            <a:t> Vs Generic</a:t>
          </a:r>
          <a:endParaRPr lang="en-US" sz="1200" b="1">
            <a:solidFill>
              <a:schemeClr val="tx2">
                <a:lumMod val="50000"/>
              </a:schemeClr>
            </a:solidFill>
          </a:endParaRPr>
        </a:p>
      </xdr:txBody>
    </xdr:sp>
    <xdr:clientData/>
  </xdr:twoCellAnchor>
  <xdr:twoCellAnchor>
    <xdr:from>
      <xdr:col>10</xdr:col>
      <xdr:colOff>480060</xdr:colOff>
      <xdr:row>26</xdr:row>
      <xdr:rowOff>45720</xdr:rowOff>
    </xdr:from>
    <xdr:to>
      <xdr:col>14</xdr:col>
      <xdr:colOff>129540</xdr:colOff>
      <xdr:row>27</xdr:row>
      <xdr:rowOff>152400</xdr:rowOff>
    </xdr:to>
    <xdr:sp macro="" textlink="">
      <xdr:nvSpPr>
        <xdr:cNvPr id="12" name="Rectangle 11">
          <a:extLst>
            <a:ext uri="{FF2B5EF4-FFF2-40B4-BE49-F238E27FC236}">
              <a16:creationId xmlns:a16="http://schemas.microsoft.com/office/drawing/2014/main" id="{8AAE0B6A-1B8E-4764-8DBC-C73AD4FE8829}"/>
            </a:ext>
          </a:extLst>
        </xdr:cNvPr>
        <xdr:cNvSpPr/>
      </xdr:nvSpPr>
      <xdr:spPr>
        <a:xfrm>
          <a:off x="6576060" y="4800600"/>
          <a:ext cx="208788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chemeClr val="bg2">
                  <a:lumMod val="10000"/>
                </a:schemeClr>
              </a:solidFill>
            </a:rPr>
            <a:t>Branded revenue: </a:t>
          </a:r>
          <a:r>
            <a:rPr lang="en-US" b="1">
              <a:solidFill>
                <a:schemeClr val="bg2">
                  <a:lumMod val="10000"/>
                </a:schemeClr>
              </a:solidFill>
            </a:rPr>
            <a:t>85%</a:t>
          </a:r>
          <a:r>
            <a:rPr lang="en-US">
              <a:solidFill>
                <a:schemeClr val="bg2">
                  <a:lumMod val="10000"/>
                </a:schemeClr>
              </a:solidFill>
            </a:rPr>
            <a:t> higher than Generic.</a:t>
          </a:r>
          <a:endParaRPr lang="en-US" sz="1100" b="0">
            <a:solidFill>
              <a:schemeClr val="bg2">
                <a:lumMod val="10000"/>
              </a:schemeClr>
            </a:solidFill>
          </a:endParaRPr>
        </a:p>
      </xdr:txBody>
    </xdr:sp>
    <xdr:clientData/>
  </xdr:twoCellAnchor>
  <xdr:twoCellAnchor>
    <xdr:from>
      <xdr:col>14</xdr:col>
      <xdr:colOff>320040</xdr:colOff>
      <xdr:row>9</xdr:row>
      <xdr:rowOff>0</xdr:rowOff>
    </xdr:from>
    <xdr:to>
      <xdr:col>19</xdr:col>
      <xdr:colOff>487680</xdr:colOff>
      <xdr:row>10</xdr:row>
      <xdr:rowOff>45720</xdr:rowOff>
    </xdr:to>
    <xdr:sp macro="" textlink="">
      <xdr:nvSpPr>
        <xdr:cNvPr id="24" name="Rectangle 23">
          <a:extLst>
            <a:ext uri="{FF2B5EF4-FFF2-40B4-BE49-F238E27FC236}">
              <a16:creationId xmlns:a16="http://schemas.microsoft.com/office/drawing/2014/main" id="{BCE4D15F-65BF-4E81-8C1D-07F27CD28D59}"/>
            </a:ext>
          </a:extLst>
        </xdr:cNvPr>
        <xdr:cNvSpPr/>
      </xdr:nvSpPr>
      <xdr:spPr>
        <a:xfrm>
          <a:off x="8854440" y="1645920"/>
          <a:ext cx="321564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50000"/>
                </a:schemeClr>
              </a:solidFill>
            </a:rPr>
            <a:t>Top</a:t>
          </a:r>
          <a:r>
            <a:rPr lang="en-US" sz="1200" b="1" baseline="0">
              <a:solidFill>
                <a:schemeClr val="tx2">
                  <a:lumMod val="50000"/>
                </a:schemeClr>
              </a:solidFill>
            </a:rPr>
            <a:t> 10 Product most Revenue</a:t>
          </a:r>
          <a:endParaRPr lang="en-US" sz="1200" b="1">
            <a:solidFill>
              <a:schemeClr val="tx2">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11</xdr:col>
      <xdr:colOff>144637</xdr:colOff>
      <xdr:row>20</xdr:row>
      <xdr:rowOff>15240</xdr:rowOff>
    </xdr:to>
    <xdr:pic>
      <xdr:nvPicPr>
        <xdr:cNvPr id="2" name="Picture 1">
          <a:extLst>
            <a:ext uri="{FF2B5EF4-FFF2-40B4-BE49-F238E27FC236}">
              <a16:creationId xmlns:a16="http://schemas.microsoft.com/office/drawing/2014/main" id="{8971D164-5B29-F92B-F007-22A857A67F6E}"/>
            </a:ext>
          </a:extLst>
        </xdr:cNvPr>
        <xdr:cNvPicPr>
          <a:picLocks noChangeAspect="1"/>
        </xdr:cNvPicPr>
      </xdr:nvPicPr>
      <xdr:blipFill>
        <a:blip xmlns:r="http://schemas.openxmlformats.org/officeDocument/2006/relationships" r:embed="rId1"/>
        <a:stretch>
          <a:fillRect/>
        </a:stretch>
      </xdr:blipFill>
      <xdr:spPr>
        <a:xfrm>
          <a:off x="1" y="0"/>
          <a:ext cx="6850236" cy="3672840"/>
        </a:xfrm>
        <a:prstGeom prst="rect">
          <a:avLst/>
        </a:prstGeom>
      </xdr:spPr>
    </xdr:pic>
    <xdr:clientData/>
  </xdr:twoCellAnchor>
  <xdr:twoCellAnchor editAs="oneCell">
    <xdr:from>
      <xdr:col>11</xdr:col>
      <xdr:colOff>167640</xdr:colOff>
      <xdr:row>0</xdr:row>
      <xdr:rowOff>45720</xdr:rowOff>
    </xdr:from>
    <xdr:to>
      <xdr:col>22</xdr:col>
      <xdr:colOff>571500</xdr:colOff>
      <xdr:row>20</xdr:row>
      <xdr:rowOff>30480</xdr:rowOff>
    </xdr:to>
    <xdr:pic>
      <xdr:nvPicPr>
        <xdr:cNvPr id="3" name="Picture 2">
          <a:extLst>
            <a:ext uri="{FF2B5EF4-FFF2-40B4-BE49-F238E27FC236}">
              <a16:creationId xmlns:a16="http://schemas.microsoft.com/office/drawing/2014/main" id="{23FA1DDF-0B05-CE5A-A212-1ADD9B603697}"/>
            </a:ext>
          </a:extLst>
        </xdr:cNvPr>
        <xdr:cNvPicPr>
          <a:picLocks noChangeAspect="1"/>
        </xdr:cNvPicPr>
      </xdr:nvPicPr>
      <xdr:blipFill>
        <a:blip xmlns:r="http://schemas.openxmlformats.org/officeDocument/2006/relationships" r:embed="rId2"/>
        <a:stretch>
          <a:fillRect/>
        </a:stretch>
      </xdr:blipFill>
      <xdr:spPr>
        <a:xfrm>
          <a:off x="6873240" y="45720"/>
          <a:ext cx="7109460" cy="3642360"/>
        </a:xfrm>
        <a:prstGeom prst="rect">
          <a:avLst/>
        </a:prstGeom>
      </xdr:spPr>
    </xdr:pic>
    <xdr:clientData/>
  </xdr:twoCellAnchor>
  <xdr:twoCellAnchor editAs="oneCell">
    <xdr:from>
      <xdr:col>0</xdr:col>
      <xdr:colOff>53340</xdr:colOff>
      <xdr:row>20</xdr:row>
      <xdr:rowOff>99060</xdr:rowOff>
    </xdr:from>
    <xdr:to>
      <xdr:col>11</xdr:col>
      <xdr:colOff>99060</xdr:colOff>
      <xdr:row>36</xdr:row>
      <xdr:rowOff>99695</xdr:rowOff>
    </xdr:to>
    <xdr:pic>
      <xdr:nvPicPr>
        <xdr:cNvPr id="4" name="Picture 3">
          <a:extLst>
            <a:ext uri="{FF2B5EF4-FFF2-40B4-BE49-F238E27FC236}">
              <a16:creationId xmlns:a16="http://schemas.microsoft.com/office/drawing/2014/main" id="{A9F9F3F8-8232-29E4-F5C2-A4C9DFC48783}"/>
            </a:ext>
          </a:extLst>
        </xdr:cNvPr>
        <xdr:cNvPicPr>
          <a:picLocks noChangeAspect="1"/>
        </xdr:cNvPicPr>
      </xdr:nvPicPr>
      <xdr:blipFill>
        <a:blip xmlns:r="http://schemas.openxmlformats.org/officeDocument/2006/relationships" r:embed="rId3"/>
        <a:stretch>
          <a:fillRect/>
        </a:stretch>
      </xdr:blipFill>
      <xdr:spPr>
        <a:xfrm>
          <a:off x="53340" y="3756660"/>
          <a:ext cx="6751320" cy="2926715"/>
        </a:xfrm>
        <a:prstGeom prst="rect">
          <a:avLst/>
        </a:prstGeom>
      </xdr:spPr>
    </xdr:pic>
    <xdr:clientData/>
  </xdr:twoCellAnchor>
  <xdr:twoCellAnchor editAs="oneCell">
    <xdr:from>
      <xdr:col>11</xdr:col>
      <xdr:colOff>205740</xdr:colOff>
      <xdr:row>20</xdr:row>
      <xdr:rowOff>60960</xdr:rowOff>
    </xdr:from>
    <xdr:to>
      <xdr:col>22</xdr:col>
      <xdr:colOff>533400</xdr:colOff>
      <xdr:row>36</xdr:row>
      <xdr:rowOff>114300</xdr:rowOff>
    </xdr:to>
    <xdr:pic>
      <xdr:nvPicPr>
        <xdr:cNvPr id="5" name="Picture 4">
          <a:extLst>
            <a:ext uri="{FF2B5EF4-FFF2-40B4-BE49-F238E27FC236}">
              <a16:creationId xmlns:a16="http://schemas.microsoft.com/office/drawing/2014/main" id="{2887A3C0-A796-FAD7-E396-B781AC4BB88B}"/>
            </a:ext>
          </a:extLst>
        </xdr:cNvPr>
        <xdr:cNvPicPr>
          <a:picLocks noChangeAspect="1"/>
        </xdr:cNvPicPr>
      </xdr:nvPicPr>
      <xdr:blipFill>
        <a:blip xmlns:r="http://schemas.openxmlformats.org/officeDocument/2006/relationships" r:embed="rId1"/>
        <a:stretch>
          <a:fillRect/>
        </a:stretch>
      </xdr:blipFill>
      <xdr:spPr>
        <a:xfrm>
          <a:off x="6911340" y="3718560"/>
          <a:ext cx="7033260" cy="29794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66550926" backgroundQuery="1" createdVersion="8" refreshedVersion="8" minRefreshableVersion="3" recordCount="0" supportSubquery="1" supportAdvancedDrill="1" xr:uid="{992EBE57-6B8A-458F-A7E5-8A0453088160}">
  <cacheSource type="external" connectionId="6"/>
  <cacheFields count="3">
    <cacheField name="[Measures].[Average Selling Price (ASP)]" caption="Average Selling Price (ASP)" numFmtId="0" hierarchy="55" level="32767"/>
    <cacheField name="[Measures].[Revenue By Promo]" caption="Revenue By Promo" numFmtId="0" hierarchy="56" level="32767"/>
    <cacheField name="[Measures].[Non-Promo revenue]" caption="Non-Promo revenue" numFmtId="0" hierarchy="57"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oneField="1">
      <fieldsUsage count="1">
        <fieldUsage x="0"/>
      </fieldsUsage>
    </cacheHierarchy>
    <cacheHierarchy uniqueName="[Measures].[Revenue By Promo]" caption="Revenue By Promo" measure="1" displayFolder="" measureGroup="Calculations" count="0" oneField="1">
      <fieldsUsage count="1">
        <fieldUsage x="1"/>
      </fieldsUsage>
    </cacheHierarchy>
    <cacheHierarchy uniqueName="[Measures].[Non-Promo revenue]" caption="Non-Promo revenue" measure="1" displayFolder="" measureGroup="Calculations" count="0" oneField="1">
      <fieldsUsage count="1">
        <fieldUsage x="2"/>
      </fieldsUsage>
    </cacheHierarchy>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1527775" backgroundQuery="1" createdVersion="8" refreshedVersion="8" minRefreshableVersion="3" recordCount="0" supportSubquery="1" supportAdvancedDrill="1" xr:uid="{2A3EF50F-7848-4BF4-96A9-17EE4A7832DA}">
  <cacheSource type="external" connectionId="6"/>
  <cacheFields count="3">
    <cacheField name="[Measures].[Total Revenue]" caption="Total Revenue" numFmtId="0" hierarchy="47" level="32767"/>
    <cacheField name="[DimPharmacy].[Country].[Country]" caption="Country" numFmtId="0" hierarchy="10" level="1">
      <sharedItems count="8">
        <s v="Austria"/>
        <s v="Belgium"/>
        <s v="France"/>
        <s v="Germany"/>
        <s v="Italy"/>
        <s v="Netherlands"/>
        <s v="Poland"/>
        <s v="Spain"/>
      </sharedItems>
    </cacheField>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0"/>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2222222" backgroundQuery="1" createdVersion="8" refreshedVersion="8" minRefreshableVersion="3" recordCount="0" supportSubquery="1" supportAdvancedDrill="1" xr:uid="{57411E18-11A3-47D2-B08C-EA50A9681BE8}">
  <cacheSource type="external" connectionId="6"/>
  <cacheFields count="4">
    <cacheField name="[Measures].[Avg.Revenue per Store]" caption="Avg.Revenue per Store" numFmtId="0" hierarchy="52" level="32767"/>
    <cacheField name="[Measures].[Profit Margin per Store]" caption="Profit Margin per Store" numFmtId="0" hierarchy="53" level="32767"/>
    <cacheField name="[Measures].[Proft Margin % per Store]" caption="Proft Margin % per Store" numFmtId="0" hierarchy="54" level="32767"/>
    <cacheField name="[Measures].[Avg. Units per Transaction]" caption="Avg. Units per Transaction" numFmtId="0" hierarchy="5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oneField="1">
      <fieldsUsage count="1">
        <fieldUsage x="0"/>
      </fieldsUsage>
    </cacheHierarchy>
    <cacheHierarchy uniqueName="[Measures].[Profit Margin per Store]" caption="Profit Margin per Store" measure="1" displayFolder="" measureGroup="Calculations" count="0" oneField="1">
      <fieldsUsage count="1">
        <fieldUsage x="1"/>
      </fieldsUsage>
    </cacheHierarchy>
    <cacheHierarchy uniqueName="[Measures].[Proft Margin % per Store]" caption="Proft Margin % per Store" measure="1" displayFolder="" measureGroup="Calculations" count="0" oneField="1">
      <fieldsUsage count="1">
        <fieldUsage x="2"/>
      </fieldsUsage>
    </cacheHierarchy>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oneField="1">
      <fieldsUsage count="1">
        <fieldUsage x="3"/>
      </fieldsUsage>
    </cacheHierarchy>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2916668" backgroundQuery="1" createdVersion="8" refreshedVersion="8" minRefreshableVersion="3" recordCount="0" supportSubquery="1" supportAdvancedDrill="1" xr:uid="{3381FDA9-E03E-483F-A723-AB8367BD92BB}">
  <cacheSource type="external" connectionId="6"/>
  <cacheFields count="6">
    <cacheField name="[Measures].[Total Revenue]" caption="Total Revenue" numFmtId="0" hierarchy="47" level="32767"/>
    <cacheField name="[Measures].[Total Profit Margin]" caption="Total Profit Margin" numFmtId="0" hierarchy="48" level="32767"/>
    <cacheField name="[Measures].[Total Profit Margin %]" caption="Total Profit Margin %" numFmtId="0" hierarchy="49" level="32767"/>
    <cacheField name="[Measures].[Total Pharmacy]" caption="Total Pharmacy" numFmtId="0" hierarchy="50" level="32767"/>
    <cacheField name="[Measures].[Total Unit Sold]" caption="Total Unit Sold" numFmtId="0" hierarchy="51" level="32767"/>
    <cacheField name="[Measures].[Revenue YOY %]" caption="Revenue YOY %" numFmtId="0" hierarchy="60"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0"/>
      </fieldsUsage>
    </cacheHierarchy>
    <cacheHierarchy uniqueName="[Measures].[Total Profit Margin]" caption="Total Profit Margin" measure="1" displayFolder="" measureGroup="Calculations" count="0" oneField="1">
      <fieldsUsage count="1">
        <fieldUsage x="1"/>
      </fieldsUsage>
    </cacheHierarchy>
    <cacheHierarchy uniqueName="[Measures].[Total Profit Margin %]" caption="Total Profit Margin %" measure="1" displayFolder="" measureGroup="Calculations" count="0" oneField="1">
      <fieldsUsage count="1">
        <fieldUsage x="2"/>
      </fieldsUsage>
    </cacheHierarchy>
    <cacheHierarchy uniqueName="[Measures].[Total Pharmacy]" caption="Total Pharmacy" measure="1" displayFolder="" measureGroup="Calculations" count="0" oneField="1">
      <fieldsUsage count="1">
        <fieldUsage x="3"/>
      </fieldsUsage>
    </cacheHierarchy>
    <cacheHierarchy uniqueName="[Measures].[Total Unit Sold]" caption="Total Unit Sold" measure="1" displayFolder="" measureGroup="Calculations" count="0" oneField="1">
      <fieldsUsage count="1">
        <fieldUsage x="4"/>
      </fieldsUsage>
    </cacheHierarchy>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oneField="1">
      <fieldsUsage count="1">
        <fieldUsage x="5"/>
      </fieldsUsage>
    </cacheHierarchy>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3842592" backgroundQuery="1" createdVersion="8" refreshedVersion="8" minRefreshableVersion="3" recordCount="0" supportSubquery="1" supportAdvancedDrill="1" xr:uid="{8F07525B-39A2-423C-A64E-B0AFB3B49A7C}">
  <cacheSource type="external" connectionId="6"/>
  <cacheFields count="3">
    <cacheField name="[Measures].[Total Revenue]" caption="Total Revenue" numFmtId="0" hierarchy="47" level="32767"/>
    <cacheField name="[DimPharmacy].[Country].[Country]" caption="Country" numFmtId="0" hierarchy="10" level="1">
      <sharedItems count="8">
        <s v="Austria"/>
        <s v="Belgium"/>
        <s v="France"/>
        <s v="Germany"/>
        <s v="Italy"/>
        <s v="Netherlands"/>
        <s v="Poland"/>
        <s v="Spain"/>
      </sharedItems>
    </cacheField>
    <cacheField name="[DimDate].[Year].[Year]" caption="Year" numFmtId="0" hierarchy="3"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0"/>
      </fieldsUsage>
    </cacheHierarchy>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4768516" backgroundQuery="1" createdVersion="8" refreshedVersion="8" minRefreshableVersion="3" recordCount="0" supportSubquery="1" supportAdvancedDrill="1" xr:uid="{6D0AD3F4-0FC0-4EE0-B325-BD4CDE68E88B}">
  <cacheSource type="external" connectionId="6"/>
  <cacheFields count="2">
    <cacheField name="[Measures].[Total Profit Margin]" caption="Total Profit Margin" numFmtId="0" hierarchy="48" level="32767"/>
    <cacheField name="[DimDate].[Year].[Year]" caption="Year" numFmtId="0" hierarchy="3"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oneField="1">
      <fieldsUsage count="1">
        <fieldUsage x="0"/>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5578701" backgroundQuery="1" createdVersion="8" refreshedVersion="8" minRefreshableVersion="3" recordCount="0" supportSubquery="1" supportAdvancedDrill="1" xr:uid="{F50EA1C4-9700-4B12-AD5B-2F2A41CCF351}">
  <cacheSource type="external" connectionId="6"/>
  <cacheFields count="2">
    <cacheField name="[Measures].[Total Revenue]" caption="Total Revenue" numFmtId="0" hierarchy="47" level="32767"/>
    <cacheField name="[DimDate].[MonthName].[MonthName]" caption="MonthName" numFmtId="0" hierarchy="6" level="1">
      <sharedItems count="12">
        <s v="Jan"/>
        <s v="Feb"/>
        <s v="Mar"/>
        <s v="Apr"/>
        <s v="May"/>
        <s v="Jun"/>
        <s v="Jul"/>
        <s v="Aug"/>
        <s v="Sep"/>
        <s v="Oct"/>
        <s v="Nov"/>
        <s v="Dec"/>
      </sharedItems>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1"/>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0"/>
      </fieldsUsage>
    </cacheHierarchy>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6504632" backgroundQuery="1" createdVersion="8" refreshedVersion="8" minRefreshableVersion="3" recordCount="0" supportSubquery="1" supportAdvancedDrill="1" xr:uid="{1C831A50-2070-4E56-9C9E-3ABFDCDE0B4A}">
  <cacheSource type="external" connectionId="6"/>
  <cacheFields count="2">
    <cacheField name="[Measures].[Total Revenue]" caption="Total Revenue" numFmtId="0" hierarchy="47" level="32767"/>
    <cacheField name="[DimPharmacy].[Country].[Country]" caption="Country" numFmtId="0" hierarchy="10" level="1">
      <sharedItems count="8">
        <s v="Austria"/>
        <s v="Belgium"/>
        <s v="France"/>
        <s v="Germany"/>
        <s v="Italy"/>
        <s v="Netherlands"/>
        <s v="Poland"/>
        <s v="Spain"/>
      </sharedItems>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0"/>
      </fieldsUsage>
    </cacheHierarchy>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77430556" backgroundQuery="1" createdVersion="8" refreshedVersion="8" minRefreshableVersion="3" recordCount="0" supportSubquery="1" supportAdvancedDrill="1" xr:uid="{A3507713-B3A6-4309-87FA-91004BA7ACCA}">
  <cacheSource type="external" connectionId="6"/>
  <cacheFields count="3">
    <cacheField name="[DimPharmacy].[Country].[Country]" caption="Country" numFmtId="0" hierarchy="10" level="1">
      <sharedItems count="8">
        <s v="Austria"/>
        <s v="Belgium"/>
        <s v="France"/>
        <s v="Germany"/>
        <s v="Italy"/>
        <s v="Netherlands"/>
        <s v="Poland"/>
        <s v="Spain"/>
      </sharedItems>
    </cacheField>
    <cacheField name="[Measures].[Sum of Longitude]" caption="Sum of Longitude" numFmtId="0" hierarchy="39" level="32767"/>
    <cacheField name="[Measures].[Average of Latitude]" caption="Average of Latitude" numFmtId="0" hierarchy="40"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oneField="1">
      <fieldsUsage count="1">
        <fieldUsage x="1"/>
      </fieldsUsage>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oneField="1">
      <fieldsUsage count="1">
        <fieldUsage x="2"/>
      </fieldsUsage>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74025115742" backgroundQuery="1" createdVersion="8" refreshedVersion="8" minRefreshableVersion="3" recordCount="0" supportSubquery="1" supportAdvancedDrill="1" xr:uid="{DBB44D8F-1220-4627-8709-C4E3D6F85708}">
  <cacheSource type="external" connectionId="6"/>
  <cacheFields count="4">
    <cacheField name="[DimPharmacy].[Region].[Region]" caption="Region" numFmtId="0" hierarchy="11" level="1">
      <sharedItems count="10">
        <s v="Auvergne-Rhône-Alpes"/>
        <s v="Bavaria"/>
        <s v="Campania"/>
        <s v="Hamburg"/>
        <s v="Hauts-de-France"/>
        <s v="Hesse"/>
        <s v="Lombardy"/>
        <s v="South Holland"/>
        <s v="Utrecht"/>
        <s v="Wallonia"/>
      </sharedItems>
    </cacheField>
    <cacheField name="[DimPharmacy].[City].[City]" caption="City" numFmtId="0" hierarchy="12" level="1">
      <sharedItems count="10">
        <s v="Frankfurt"/>
        <s v="Hamburg"/>
        <s v="Liège"/>
        <s v="Lille"/>
        <s v="Lyon"/>
        <s v="Milan"/>
        <s v="Munich"/>
        <s v="Naples"/>
        <s v="Rotterdam"/>
        <s v="Utrecht"/>
      </sharedItems>
    </cacheField>
    <cacheField name="[DimPharmacy].[Country].[Country]" caption="Country" numFmtId="0" hierarchy="10" level="1">
      <sharedItems count="8">
        <s v="Austria"/>
        <s v="Belgium"/>
        <s v="France"/>
        <s v="Germany"/>
        <s v="Italy"/>
        <s v="Netherlands"/>
        <s v="Poland"/>
        <s v="Spain"/>
      </sharedItems>
    </cacheField>
    <cacheField name="[Measures].[Profit margin YOY%]" caption="Profit margin YOY%" numFmtId="0" hierarchy="64"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2"/>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2" memberValueDatatype="130" unbalanced="0">
      <fieldsUsage count="2">
        <fieldUsage x="-1"/>
        <fieldUsage x="1"/>
      </fieldsUsage>
    </cacheHierarchy>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oneField="1">
      <fieldsUsage count="1">
        <fieldUsage x="3"/>
      </fieldsUsage>
    </cacheHierarchy>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23681828701" backgroundQuery="1" createdVersion="8" refreshedVersion="8" minRefreshableVersion="3" recordCount="0" supportSubquery="1" supportAdvancedDrill="1" xr:uid="{1DBE23B3-ECC3-4F83-8ADA-C1450039304F}">
  <cacheSource type="external" connectionId="6"/>
  <cacheFields count="4">
    <cacheField name="[Measures].[Average Selling Price (ASP)]" caption="Average Selling Price (ASP)" numFmtId="0" hierarchy="55" level="32767"/>
    <cacheField name="[Measures].[Avg.Revenue per Store]" caption="Avg.Revenue per Store" numFmtId="0" hierarchy="52" level="32767"/>
    <cacheField name="[Measures].[Profit Margin per Store]" caption="Profit Margin per Store" numFmtId="0" hierarchy="53" level="32767"/>
    <cacheField name="[Measures].[Proft Margin % per Store]" caption="Proft Margin % per Store" numFmtId="0" hierarchy="54"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oneField="1">
      <fieldsUsage count="1">
        <fieldUsage x="1"/>
      </fieldsUsage>
    </cacheHierarchy>
    <cacheHierarchy uniqueName="[Measures].[Profit Margin per Store]" caption="Profit Margin per Store" measure="1" displayFolder="" measureGroup="Calculations" count="0" oneField="1">
      <fieldsUsage count="1">
        <fieldUsage x="2"/>
      </fieldsUsage>
    </cacheHierarchy>
    <cacheHierarchy uniqueName="[Measures].[Proft Margin % per Store]" caption="Proft Margin % per Store" measure="1" displayFolder="" measureGroup="Calculations" count="0" oneField="1">
      <fieldsUsage count="1">
        <fieldUsage x="3"/>
      </fieldsUsage>
    </cacheHierarchy>
    <cacheHierarchy uniqueName="[Measures].[Average Selling Price (ASP)]" caption="Average Selling Price (ASP)" measure="1" displayFolder="" measureGroup="Calculations" count="0" oneField="1">
      <fieldsUsage count="1">
        <fieldUsage x="0"/>
      </fieldsUsage>
    </cacheHierarchy>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4075428241" backgroundQuery="1" createdVersion="8" refreshedVersion="8" minRefreshableVersion="3" recordCount="0" supportSubquery="1" supportAdvancedDrill="1" xr:uid="{F22B4BA0-3F2B-4432-A4BC-C6FE352DA6AC}">
  <cacheSource type="external" connectionId="6"/>
  <cacheFields count="4">
    <cacheField name="[DimPharmacy].[Region].[Region]" caption="Region" numFmtId="0" hierarchy="11" level="1">
      <sharedItems count="10">
        <s v="Auvergne-Rhône-Alpes"/>
        <s v="Bavaria"/>
        <s v="Campania"/>
        <s v="Hamburg"/>
        <s v="Hauts-de-France"/>
        <s v="Hesse"/>
        <s v="Lombardy"/>
        <s v="South Holland"/>
        <s v="Utrecht"/>
        <s v="Wallonia"/>
      </sharedItems>
    </cacheField>
    <cacheField name="[Measures].[Total Revenue]" caption="Total Revenue" numFmtId="0" hierarchy="47" level="32767"/>
    <cacheField name="[Measures].[Total Profit Margin]" caption="Total Profit Margin" numFmtId="0" hierarchy="48" level="32767"/>
    <cacheField name="[DimPharmacy].[Country].[Country]" caption="Country" numFmtId="0" hierarchy="10" level="1">
      <sharedItems containsSemiMixedTypes="0" containsNonDate="0" containsString="0"/>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3"/>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4075497685" backgroundQuery="1" createdVersion="8" refreshedVersion="8" minRefreshableVersion="3" recordCount="0" supportSubquery="1" supportAdvancedDrill="1" xr:uid="{2895B238-3F23-4F86-B98F-F8DC31974402}">
  <cacheSource type="external" connectionId="6"/>
  <cacheFields count="5">
    <cacheField name="[DimPharmacy].[Region].[Region]" caption="Region" numFmtId="0" hierarchy="11" level="1">
      <sharedItems count="10">
        <s v="Auvergne-Rhône-Alpes"/>
        <s v="Bavaria"/>
        <s v="Campania"/>
        <s v="Hamburg"/>
        <s v="Hauts-de-France"/>
        <s v="Hesse"/>
        <s v="Lombardy"/>
        <s v="South Holland"/>
        <s v="Utrecht"/>
        <s v="Wallonia"/>
      </sharedItems>
    </cacheField>
    <cacheField name="[Measures].[Total Revenue]" caption="Total Revenue" numFmtId="0" hierarchy="47" level="32767"/>
    <cacheField name="[Measures].[Total Profit Margin]" caption="Total Profit Margin" numFmtId="0" hierarchy="48" level="32767"/>
    <cacheField name="[DimPharmacy].[City].[City]" caption="City" numFmtId="0" hierarchy="12" level="1">
      <sharedItems count="10">
        <s v="Frankfurt"/>
        <s v="Hamburg"/>
        <s v="Liège"/>
        <s v="Lille"/>
        <s v="Lyon"/>
        <s v="Milan"/>
        <s v="Munich"/>
        <s v="Naples"/>
        <s v="Rotterdam"/>
        <s v="Utrecht"/>
      </sharedItems>
    </cacheField>
    <cacheField name="[DimPharmacy].[Country].[Country]" caption="Country" numFmtId="0" hierarchy="10" level="1">
      <sharedItems containsSemiMixedTypes="0" containsNonDate="0" containsString="0"/>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4"/>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2" memberValueDatatype="130" unbalanced="0">
      <fieldsUsage count="2">
        <fieldUsage x="-1"/>
        <fieldUsage x="3"/>
      </fieldsUsage>
    </cacheHierarchy>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40755324073" backgroundQuery="1" createdVersion="8" refreshedVersion="8" minRefreshableVersion="3" recordCount="0" supportSubquery="1" supportAdvancedDrill="1" xr:uid="{055171D8-7FAD-4519-AA18-01E10219CBEE}">
  <cacheSource type="external" connectionId="6"/>
  <cacheFields count="6">
    <cacheField name="[DimPharmacy].[Region].[Region]" caption="Region" numFmtId="0" hierarchy="11" level="1">
      <sharedItems count="10">
        <s v="Auvergne-Rhône-Alpes"/>
        <s v="Bavaria"/>
        <s v="Campania"/>
        <s v="Hamburg"/>
        <s v="Hauts-de-France"/>
        <s v="Hesse"/>
        <s v="Lombardy"/>
        <s v="South Holland"/>
        <s v="Utrecht"/>
        <s v="Wallonia"/>
      </sharedItems>
    </cacheField>
    <cacheField name="[Measures].[Total Revenue]" caption="Total Revenue" numFmtId="0" hierarchy="47" level="32767"/>
    <cacheField name="[Measures].[Total Profit Margin]" caption="Total Profit Margin" numFmtId="0" hierarchy="48" level="32767"/>
    <cacheField name="[DimPharmacy].[City].[City]" caption="City" numFmtId="0" hierarchy="12" level="1">
      <sharedItems count="10">
        <s v="Frankfurt"/>
        <s v="Hamburg"/>
        <s v="Liège"/>
        <s v="Lille"/>
        <s v="Lyon"/>
        <s v="Milan"/>
        <s v="Munich"/>
        <s v="Naples"/>
        <s v="Rotterdam"/>
        <s v="Utrecht"/>
      </sharedItems>
    </cacheField>
    <cacheField name="[DimDate].[MonthName].[MonthName]" caption="MonthName" numFmtId="0" hierarchy="6" level="1">
      <sharedItems count="12">
        <s v="Jan"/>
        <s v="Feb"/>
        <s v="Mar"/>
        <s v="Apr"/>
        <s v="May"/>
        <s v="Jun"/>
        <s v="Jul"/>
        <s v="Aug"/>
        <s v="Sep"/>
        <s v="Oct"/>
        <s v="Nov"/>
        <s v="Dec"/>
      </sharedItems>
    </cacheField>
    <cacheField name="[DimPharmacy].[Country].[Country]" caption="Country" numFmtId="0" hierarchy="10" level="1">
      <sharedItems containsSemiMixedTypes="0" containsNonDate="0" containsString="0"/>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4"/>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5"/>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2" memberValueDatatype="130" unbalanced="0">
      <fieldsUsage count="2">
        <fieldUsage x="-1"/>
        <fieldUsage x="3"/>
      </fieldsUsage>
    </cacheHierarchy>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40755671296" backgroundQuery="1" createdVersion="8" refreshedVersion="8" minRefreshableVersion="3" recordCount="0" supportSubquery="1" supportAdvancedDrill="1" xr:uid="{5264AD78-5A85-4B15-ABC3-7AC51532352D}">
  <cacheSource type="external" connectionId="6"/>
  <cacheFields count="5">
    <cacheField name="[DimPharmacy].[Region].[Region]" caption="Region" numFmtId="0" hierarchy="11" level="1">
      <sharedItems count="10">
        <s v="Auvergne-Rhône-Alpes"/>
        <s v="Bavaria"/>
        <s v="Campania"/>
        <s v="Hamburg"/>
        <s v="Hauts-de-France"/>
        <s v="Hesse"/>
        <s v="Lombardy"/>
        <s v="South Holland"/>
        <s v="Utrecht"/>
        <s v="Wallonia"/>
      </sharedItems>
    </cacheField>
    <cacheField name="[DimPharmacy].[City].[City]" caption="City" numFmtId="0" hierarchy="12" level="1">
      <sharedItems count="10">
        <s v="Frankfurt"/>
        <s v="Hamburg"/>
        <s v="Liège"/>
        <s v="Lille"/>
        <s v="Lyon"/>
        <s v="Milan"/>
        <s v="Munich"/>
        <s v="Naples"/>
        <s v="Rotterdam"/>
        <s v="Utrecht"/>
      </sharedItems>
    </cacheField>
    <cacheField name="[Measures].[Total Revenue]" caption="Total Revenue" numFmtId="0" hierarchy="47" level="32767"/>
    <cacheField name="[DimDate].[MonthName].[MonthName]" caption="MonthName" numFmtId="0" hierarchy="6" level="1">
      <sharedItems count="12">
        <s v="Jan"/>
        <s v="Feb"/>
        <s v="Mar"/>
        <s v="Apr"/>
        <s v="May"/>
        <s v="Jun"/>
        <s v="Jul"/>
        <s v="Aug"/>
        <s v="Sep"/>
        <s v="Oct"/>
        <s v="Nov"/>
        <s v="Dec"/>
      </sharedItems>
    </cacheField>
    <cacheField name="[DimPharmacy].[Country].[Country]" caption="Country" numFmtId="0" hierarchy="10" level="1">
      <sharedItems containsSemiMixedTypes="0" containsNonDate="0" containsString="0"/>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4"/>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2" memberValueDatatype="130" unbalanced="0">
      <fieldsUsage count="2">
        <fieldUsage x="-1"/>
        <fieldUsage x="1"/>
      </fieldsUsage>
    </cacheHierarchy>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2"/>
      </fieldsUsage>
    </cacheHierarchy>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44776041665" backgroundQuery="1" createdVersion="8" refreshedVersion="8" minRefreshableVersion="3" recordCount="0" supportSubquery="1" supportAdvancedDrill="1" xr:uid="{4B903EE1-EE77-4FB6-8B49-0131C242F46F}">
  <cacheSource type="external" connectionId="6"/>
  <cacheFields count="3">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Measures].[Total Revenue]" caption="Total Revenue" numFmtId="0" hierarchy="47" level="32767"/>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8.547410763887" backgroundQuery="1" createdVersion="8" refreshedVersion="8" minRefreshableVersion="3" recordCount="0" supportSubquery="1" supportAdvancedDrill="1" xr:uid="{0AE45000-A1D8-4659-97E9-782D042F1E42}">
  <cacheSource type="external" connectionId="6"/>
  <cacheFields count="4">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DimPharmacy].[PharmacyType].[PharmacyType]" caption="PharmacyType" numFmtId="0" hierarchy="13" level="1">
      <sharedItems count="3">
        <s v="Rural"/>
        <s v="Suburban"/>
        <s v="Urban"/>
      </sharedItems>
    </cacheField>
    <cacheField name="[Measures].[Total Revenue]" caption="Total Revenue" numFmtId="0" hierarchy="47" level="32767"/>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fieldsUsage count="2">
        <fieldUsage x="-1"/>
        <fieldUsage x="1"/>
      </fieldsUsage>
    </cacheHierarchy>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2"/>
      </fieldsUsage>
    </cacheHierarchy>
    <cacheHierarchy uniqueName="[Measures].[Total Profit Margin]" caption="Total Profit Margin" measure="1" displayFolder="" measureGroup="Calculations" count="0" oneField="1">
      <fieldsUsage count="1">
        <fieldUsage x="3"/>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9.874140277781" backgroundQuery="1" createdVersion="8" refreshedVersion="8" minRefreshableVersion="3" recordCount="0" supportSubquery="1" supportAdvancedDrill="1" xr:uid="{EB09DC1C-93D5-4345-8F56-9411FC9E178D}">
  <cacheSource type="external" connectionId="6"/>
  <cacheFields count="3">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Measures].[Total Revenue]" caption="Total Revenue" numFmtId="0" hierarchy="47" level="32767"/>
    <cacheField name="[DimProduct].[IsGeneric].[IsGeneric]" caption="IsGeneric" numFmtId="0" hierarchy="22" level="1">
      <sharedItems count="2">
        <s v="No"/>
        <s v="Yes"/>
      </sharedItems>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fieldsUsage count="2">
        <fieldUsage x="-1"/>
        <fieldUsage x="2"/>
      </fieldsUsage>
    </cacheHierarchy>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9.881922222223" backgroundQuery="1" createdVersion="8" refreshedVersion="8" minRefreshableVersion="3" recordCount="0" supportSubquery="1" supportAdvancedDrill="1" xr:uid="{B389AB55-128B-4F18-8DA6-9F5567435EC4}">
  <cacheSource type="external" connectionId="6"/>
  <cacheFields count="4">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Measures].[Total Revenue]" caption="Total Revenue" numFmtId="0" hierarchy="47" level="32767"/>
    <cacheField name="[DimProduct].[Brand].[Brand]" caption="Brand" numFmtId="0" hierarchy="21" level="1">
      <sharedItems count="10">
        <s v="AntiBioX"/>
        <s v="BioBalance"/>
        <s v="DermRx"/>
        <s v="EuroRelief"/>
        <s v="GlucoSafe"/>
        <s v="ImmunoPlus"/>
        <s v="Medica"/>
        <s v="NeuroMed"/>
        <s v="PainLess"/>
        <s v="SmileBright"/>
      </sharedItems>
    </cacheField>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fieldsUsage count="2">
        <fieldUsage x="-1"/>
        <fieldUsage x="2"/>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3"/>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9.884661574077" backgroundQuery="1" createdVersion="8" refreshedVersion="8" minRefreshableVersion="3" recordCount="0" supportSubquery="1" supportAdvancedDrill="1" xr:uid="{E4A88805-B87B-49C0-8A51-87AB959C7FAE}">
  <cacheSource type="external" connectionId="6"/>
  <cacheFields count="4">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Measures].[Total Revenue]" caption="Total Revenue" numFmtId="0" hierarchy="47" level="32767"/>
    <cacheField name="[DimProduct].[Brand].[Brand]" caption="Brand" numFmtId="0" hierarchy="21" level="1">
      <sharedItems count="32">
        <s v="AllerFree"/>
        <s v="AntiBioX"/>
        <s v="BioBalance"/>
        <s v="CardioPro"/>
        <s v="CareEquip"/>
        <s v="CleanWave"/>
        <s v="ColdAway"/>
        <s v="DermaSoft"/>
        <s v="DermRx"/>
        <s v="DigestEase"/>
        <s v="EuroRelief"/>
        <s v="FreshLine"/>
        <s v="GlucoMeterX"/>
        <s v="GlucoSafe"/>
        <s v="HairEssence"/>
        <s v="HerbaLife"/>
        <s v="HomeCheck"/>
        <s v="ImmunoPlus"/>
        <s v="Medica"/>
        <s v="MediTech"/>
        <s v="NatureFit"/>
        <s v="NeuroMed"/>
        <s v="NutriCore"/>
        <s v="OncoAssist"/>
        <s v="OrthoSupport"/>
        <s v="PainLess"/>
        <s v="RxNova"/>
        <s v="SkinGuard"/>
        <s v="SmileBright"/>
        <s v="ThermoSense"/>
        <s v="VitaCare"/>
        <s v="ZenHealth"/>
      </sharedItems>
    </cacheField>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fieldsUsage count="2">
        <fieldUsage x="-1"/>
        <fieldUsage x="2"/>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3"/>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1.815328472221" backgroundQuery="1" createdVersion="8" refreshedVersion="8" minRefreshableVersion="3" recordCount="0" supportSubquery="1" supportAdvancedDrill="1" xr:uid="{F7742C4B-F7F5-4F7E-9D8A-3B4B3C9D9CA3}">
  <cacheSource type="external" connectionId="6"/>
  <cacheFields count="4">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Measures].[Total Revenue]" caption="Total Revenue" numFmtId="0" hierarchy="47" level="32767"/>
    <cacheField name="[Measures].[Total Profit Margin]" caption="Total Profit Margin" numFmtId="0" hierarchy="48" level="32767"/>
    <cacheField name="[DimPharmacy].[StoreSizeBand].[StoreSizeBand]" caption="StoreSizeBand" numFmtId="0" hierarchy="15" level="1">
      <sharedItems count="3">
        <s v="L"/>
        <s v="M"/>
        <s v="S"/>
      </sharedItems>
    </cacheField>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3"/>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1.819570601852" backgroundQuery="1" createdVersion="8" refreshedVersion="8" minRefreshableVersion="3" recordCount="0" supportSubquery="1" supportAdvancedDrill="1" xr:uid="{0A203655-8E7F-41FD-830A-CE35FE65EE22}">
  <cacheSource type="external" connectionId="6"/>
  <cacheFields count="3">
    <cacheField name="[DimPharmacy].[PharmacyName].[PharmacyName]" caption="PharmacyName" numFmtId="0" hierarchy="9" level="1">
      <sharedItems count="10">
        <s v="Frankfurt HealthPoint #084"/>
        <s v="Graz HealthPoint #102"/>
        <s v="Katowice HealthPoint #080"/>
        <s v="Munich HealthPoint #031"/>
        <s v="Naples HealthPoint #001"/>
        <s v="Naples HealthPoint #011"/>
        <s v="Poznań HealthPoint #068"/>
        <s v="Seville HealthPoint #040"/>
        <s v="Vienna HealthPoint #115"/>
        <s v="Warsaw HealthPoint #030"/>
      </sharedItems>
    </cacheField>
    <cacheField name="[Measures].[Total Revenue]" caption="Total Revenue" numFmtId="0" hierarchy="47" level="32767"/>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1"/>
      </fieldsUsage>
    </cacheHierarchy>
    <cacheHierarchy uniqueName="[Measures].[Total Profit Margin]" caption="Total Profit Margin" measure="1" displayFolder="" measureGroup="Calculations" count="0" oneField="1">
      <fieldsUsage count="1">
        <fieldUsage x="2"/>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1.824064120374" backgroundQuery="1" createdVersion="8" refreshedVersion="8" minRefreshableVersion="3" recordCount="0" supportSubquery="1" supportAdvancedDrill="1" xr:uid="{1C8C2B06-4869-4479-9269-3FAF29F08F79}">
  <cacheSource type="external" connectionId="6"/>
  <cacheFields count="4">
    <cacheField name="[DimPharmacy].[PharmacyName].[PharmacyName]" caption="PharmacyName" numFmtId="0" hierarchy="9" level="1">
      <sharedItems count="10">
        <s v="Antwerp HealthPoint #109"/>
        <s v="Brussels HealthPoint #078"/>
        <s v="Frankfurt HealthPoint #055"/>
        <s v="Liège HealthPoint #010"/>
        <s v="Lyon HealthPoint #073"/>
        <s v="Milan HealthPoint #085"/>
        <s v="Munich HealthPoint #095"/>
        <s v="Rotterdam HealthPoint #023"/>
        <s v="Utrecht HealthPoint #058"/>
        <s v="Vienna HealthPoint #074"/>
      </sharedItems>
    </cacheField>
    <cacheField name="[DimProduct].[Category].[Category]" caption="Category" numFmtId="0" hierarchy="20" level="1">
      <sharedItems count="5">
        <s v="Medical Devices"/>
        <s v="OTC"/>
        <s v="Personal Care"/>
        <s v="Prescription"/>
        <s v="Wellness"/>
      </sharedItems>
    </cacheField>
    <cacheField name="[Measures].[Total Revenue]" caption="Total Revenue" numFmtId="0" hierarchy="47" level="32767"/>
    <cacheField name="[Measures].[Total Profit Margin]" caption="Total Profit Margin" numFmtId="0" hierarchy="48" level="32767"/>
  </cacheFields>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1"/>
      </fieldsUsage>
    </cacheHierarchy>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oneField="1">
      <fieldsUsage count="1">
        <fieldUsage x="2"/>
      </fieldsUsage>
    </cacheHierarchy>
    <cacheHierarchy uniqueName="[Measures].[Total Profit Margin]" caption="Total Profit Margin" measure="1" displayFolder="" measureGroup="Calculations" count="0" oneField="1">
      <fieldsUsage count="1">
        <fieldUsage x="3"/>
      </fieldsUsage>
    </cacheHierarchy>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6">
    <dimension name="Calculations" uniqueName="[Calculations]" caption="Calculations"/>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5">
    <measureGroup name="Calculations" caption="Calculations"/>
    <measureGroup name="DimDate" caption="DimDate"/>
    <measureGroup name="DimPharmacy" caption="DimPharmacy"/>
    <measureGroup name="DimProduct" caption="DimProduct"/>
    <measureGroup name="FactSales" caption="FactSales"/>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5.967061342591" backgroundQuery="1" createdVersion="3" refreshedVersion="8" minRefreshableVersion="3" recordCount="0" supportSubquery="1" supportAdvancedDrill="1" xr:uid="{E5CBFA1B-FEF9-4778-918A-6225C1921B4C}">
  <cacheSource type="external" connectionId="6">
    <extLst>
      <ext xmlns:x14="http://schemas.microsoft.com/office/spreadsheetml/2009/9/main" uri="{F057638F-6D5F-4e77-A914-E7F072B9BCA8}">
        <x14:sourceConnection name="ThisWorkbookDataModel"/>
      </ext>
    </extLst>
  </cacheSource>
  <cacheFields count="0"/>
  <cacheHierarchies count="71">
    <cacheHierarchy uniqueName="[Calculations].[Measures]" caption="Measures" attribute="1" defaultMemberUniqueName="[Calculations].[Measures].[All]" allUniqueName="[Calculations].[Measures].[All]" dimensionUniqueName="[Calculations]"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Sum of Latitude]" caption="Sum of Latitude" measure="1" displayFolder="" measureGroup="DimPharmacy" count="0">
      <extLst>
        <ext xmlns:x15="http://schemas.microsoft.com/office/spreadsheetml/2010/11/main" uri="{B97F6D7D-B522-45F9-BDA1-12C45D357490}">
          <x15:cacheHierarchy aggregatedColumn="16"/>
        </ext>
      </extLst>
    </cacheHierarchy>
    <cacheHierarchy uniqueName="[Measures].[Sum of Longitude]" caption="Sum of Longitude" measure="1" displayFolder="" measureGroup="DimPharmacy" count="0">
      <extLst>
        <ext xmlns:x15="http://schemas.microsoft.com/office/spreadsheetml/2010/11/main" uri="{B97F6D7D-B522-45F9-BDA1-12C45D357490}">
          <x15:cacheHierarchy aggregatedColumn="17"/>
        </ext>
      </extLst>
    </cacheHierarchy>
    <cacheHierarchy uniqueName="[Measures].[Average of Latitude]" caption="Average of Latitude" measure="1" displayFolder="" measureGroup="DimPharmacy" count="0">
      <extLst>
        <ext xmlns:x15="http://schemas.microsoft.com/office/spreadsheetml/2010/11/main" uri="{B97F6D7D-B522-45F9-BDA1-12C45D357490}">
          <x15:cacheHierarchy aggregatedColumn="16"/>
        </ext>
      </extLst>
    </cacheHierarchy>
    <cacheHierarchy uniqueName="[Measures].[Sum of RevenueEUR]" caption="Sum of RevenueEUR" measure="1" displayFolder="" measureGroup="FactSales" count="0">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extLst>
        <ext xmlns:x15="http://schemas.microsoft.com/office/spreadsheetml/2010/11/main" uri="{B97F6D7D-B522-45F9-BDA1-12C45D357490}">
          <x15:cacheHierarchy aggregatedColumn="36"/>
        </ext>
      </extLst>
    </cacheHierarchy>
    <cacheHierarchy uniqueName="[Measures].[Sum of StandardCostEUR]" caption="Sum of StandardCostEUR" measure="1" displayFolder="" measureGroup="DimProduct" count="0">
      <extLst>
        <ext xmlns:x15="http://schemas.microsoft.com/office/spreadsheetml/2010/11/main" uri="{B97F6D7D-B522-45F9-BDA1-12C45D357490}">
          <x15:cacheHierarchy aggregatedColumn="25"/>
        </ext>
      </extLst>
    </cacheHierarchy>
    <cacheHierarchy uniqueName="[Measures].[Sum of ListPriceEUR]" caption="Sum of ListPriceEUR" measure="1" displayFolder="" measureGroup="DimProduct" count="0">
      <extLst>
        <ext xmlns:x15="http://schemas.microsoft.com/office/spreadsheetml/2010/11/main" uri="{B97F6D7D-B522-45F9-BDA1-12C45D357490}">
          <x15:cacheHierarchy aggregatedColumn="24"/>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Calculations" count="0"/>
    <cacheHierarchy uniqueName="[Measures].[Total Profit Margin]" caption="Total Profit Margin" measure="1" displayFolder="" measureGroup="Calculations" count="0"/>
    <cacheHierarchy uniqueName="[Measures].[Total Profit Margin %]" caption="Total Profit Margin %" measure="1" displayFolder="" measureGroup="Calculations" count="0"/>
    <cacheHierarchy uniqueName="[Measures].[Total Pharmacy]" caption="Total Pharmacy" measure="1" displayFolder="" measureGroup="Calculations" count="0"/>
    <cacheHierarchy uniqueName="[Measures].[Total Unit Sold]" caption="Total Unit Sold" measure="1" displayFolder="" measureGroup="Calculations" count="0"/>
    <cacheHierarchy uniqueName="[Measures].[Avg.Revenue per Store]" caption="Avg.Revenue per Store" measure="1" displayFolder="" measureGroup="Calculations" count="0"/>
    <cacheHierarchy uniqueName="[Measures].[Profit Margin per Store]" caption="Profit Margin per Store" measure="1" displayFolder="" measureGroup="Calculations" count="0"/>
    <cacheHierarchy uniqueName="[Measures].[Proft Margin % per Store]" caption="Proft Margin % per Store" measure="1" displayFolder="" measureGroup="Calculations" count="0"/>
    <cacheHierarchy uniqueName="[Measures].[Average Selling Price (ASP)]" caption="Average Selling Price (ASP)" measure="1" displayFolder="" measureGroup="Calculations" count="0"/>
    <cacheHierarchy uniqueName="[Measures].[Revenue By Promo]" caption="Revenue By Promo" measure="1" displayFolder="" measureGroup="Calculations" count="0"/>
    <cacheHierarchy uniqueName="[Measures].[Non-Promo revenue]" caption="Non-Promo revenue" measure="1" displayFolder="" measureGroup="Calculations" count="0"/>
    <cacheHierarchy uniqueName="[Measures].[Avg. Units per Transaction]" caption="Avg. Units per Transaction" measure="1" displayFolder="" measureGroup="DimDate" count="0"/>
    <cacheHierarchy uniqueName="[Measures].[Revenue LY]" caption="Revenue LY" measure="1" displayFolder="" measureGroup="Calculations" count="0"/>
    <cacheHierarchy uniqueName="[Measures].[Revenue YOY %]" caption="Revenue YOY %" measure="1" displayFolder="" measureGroup="Calculations" count="0"/>
    <cacheHierarchy uniqueName="[Measures].[Revenue CY]" caption="Revenue CY" measure="1" displayFolder="" measureGroup="Calculations" count="0"/>
    <cacheHierarchy uniqueName="[Measures].[Profit LY]" caption="Profit LY" measure="1" displayFolder="" measureGroup="Calculations" count="0"/>
    <cacheHierarchy uniqueName="[Measures].[Profit CY]" caption="Profit CY" measure="1" displayFolder="" measureGroup="Calculations" count="0"/>
    <cacheHierarchy uniqueName="[Measures].[Profit margin YOY%]" caption="Profit margin YOY%" measure="1" displayFolder="" measureGroup="Calculation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77312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B424EC-A65F-479B-9C53-ED85B926EED0}" name="PivotTable6" cacheId="5" applyNumberFormats="0" applyBorderFormats="0" applyFontFormats="0" applyPatternFormats="0" applyAlignmentFormats="0" applyWidthHeightFormats="1" dataCaption="Values" tag="0207bf51-a77a-437e-93d1-5f6a1ae7df9d" updatedVersion="8" minRefreshableVersion="3" useAutoFormatting="1" itemPrintTitles="1" createdVersion="8" indent="0" outline="1" outlineData="1" multipleFieldFilters="0">
  <location ref="A8:B11"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numFmtId="165"/>
  </dataFields>
  <formats count="7">
    <format dxfId="156">
      <pivotArea outline="0" collapsedLevelsAreSubtotals="1" fieldPosition="0"/>
    </format>
    <format dxfId="155">
      <pivotArea outline="0" fieldPosition="0">
        <references count="1">
          <reference field="4294967294" count="1">
            <x v="0"/>
          </reference>
        </references>
      </pivotArea>
    </format>
    <format dxfId="154">
      <pivotArea type="all" dataOnly="0" outline="0" fieldPosition="0"/>
    </format>
    <format dxfId="153">
      <pivotArea outline="0" collapsedLevelsAreSubtotals="1" fieldPosition="0"/>
    </format>
    <format dxfId="152">
      <pivotArea dataOnly="0" labelOnly="1" outline="0" fieldPosition="0">
        <references count="1">
          <reference field="4294967294" count="1">
            <x v="0"/>
          </reference>
        </references>
      </pivotArea>
    </format>
    <format dxfId="151">
      <pivotArea dataOnly="0" labelOnly="1" outline="0" fieldPosition="0">
        <references count="1">
          <reference field="4294967294" count="1">
            <x v="0"/>
          </reference>
        </references>
      </pivotArea>
    </format>
    <format dxfId="150">
      <pivotArea dataOnly="0" labelOnly="1" outline="0" fieldPosition="0">
        <references count="1">
          <reference field="4294967294" count="1">
            <x v="0"/>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FB849-EC90-4B5A-8C3C-6F60A61412E3}" name="PivotTable4" cacheId="4" applyNumberFormats="0" applyBorderFormats="0" applyFontFormats="0" applyPatternFormats="0" applyAlignmentFormats="0" applyWidthHeightFormats="1" dataCaption="Values" tag="e990ddd5-33c3-4004-8c2d-4bd4307e7a74" updatedVersion="8" minRefreshableVersion="3" useAutoFormatting="1" rowGrandTotals="0" colGrandTotals="0" itemPrintTitles="1" createdVersion="8" indent="0" outline="1" outlineData="1" multipleFieldFilters="0" chartFormat="8">
  <location ref="U16:V18" firstHeaderRow="1" firstDataRow="1" firstDataCol="1"/>
  <pivotFields count="3">
    <pivotField dataField="1" subtotalTop="0" showAll="0" defaultSubtotal="0"/>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2"/>
  </rowFields>
  <rowItems count="2">
    <i>
      <x/>
    </i>
    <i>
      <x v="1"/>
    </i>
  </rowItems>
  <colItems count="1">
    <i/>
  </colItems>
  <dataFields count="1">
    <dataField fld="0" subtotal="count" baseField="0" baseItem="0" numFmtId="167"/>
  </dataFields>
  <formats count="12">
    <format dxfId="168">
      <pivotArea outline="0" collapsedLevelsAreSubtotals="1" fieldPosition="0"/>
    </format>
    <format dxfId="167">
      <pivotArea type="all" dataOnly="0" outline="0" fieldPosition="0"/>
    </format>
    <format dxfId="166">
      <pivotArea dataOnly="0" labelOnly="1" outline="0" axis="axisValues" fieldPosition="0"/>
    </format>
    <format dxfId="165">
      <pivotArea dataOnly="0" labelOnly="1" outline="0" axis="axisValues" fieldPosition="0"/>
    </format>
    <format dxfId="164">
      <pivotArea dataOnly="0" labelOnly="1" outline="0" axis="axisValues" fieldPosition="0"/>
    </format>
    <format dxfId="163">
      <pivotArea dataOnly="0" labelOnly="1" outline="0" axis="axisValues" fieldPosition="0"/>
    </format>
    <format dxfId="162">
      <pivotArea field="1" type="button" dataOnly="0" labelOnly="1" outline="0"/>
    </format>
    <format dxfId="161">
      <pivotArea type="all" dataOnly="0" outline="0" fieldPosition="0"/>
    </format>
    <format dxfId="160">
      <pivotArea outline="0" collapsedLevelsAreSubtotals="1" fieldPosition="0"/>
    </format>
    <format dxfId="159">
      <pivotArea field="1" type="button" dataOnly="0" labelOnly="1" outline="0"/>
    </format>
    <format dxfId="158">
      <pivotArea dataOnly="0" labelOnly="1" outline="0" axis="axisValues" fieldPosition="0"/>
    </format>
    <format dxfId="157">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F9981-321A-402E-8EA0-5CD0B29AFC6D}" name="KPI" cacheId="3" applyNumberFormats="0" applyBorderFormats="0" applyFontFormats="0" applyPatternFormats="0" applyAlignmentFormats="0" applyWidthHeightFormats="1" dataCaption="Values" tag="5f136eb2-50df-4569-afae-02d5719de962" updatedVersion="8" minRefreshableVersion="3" useAutoFormatting="1" itemPrintTitles="1" createdVersion="8"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5"/>
    <dataField fld="1" subtotal="count" baseField="0" baseItem="0" numFmtId="165"/>
    <dataField fld="2" subtotal="count" baseField="0" baseItem="0" numFmtId="9"/>
    <dataField fld="3" subtotal="count" baseField="0" baseItem="0" numFmtId="1"/>
    <dataField fld="4" subtotal="count" baseField="0" baseItem="0" numFmtId="166"/>
    <dataField fld="5" subtotal="count" baseField="0" baseItem="0" numFmtId="168"/>
  </dataFields>
  <formats count="13">
    <format dxfId="181">
      <pivotArea outline="0" collapsedLevelsAreSubtotals="1" fieldPosition="0"/>
    </format>
    <format dxfId="180">
      <pivotArea outline="0" collapsedLevelsAreSubtotals="1" fieldPosition="0">
        <references count="1">
          <reference field="4294967294" count="1" selected="0">
            <x v="2"/>
          </reference>
        </references>
      </pivotArea>
    </format>
    <format dxfId="179">
      <pivotArea outline="0" collapsedLevelsAreSubtotals="1" fieldPosition="0">
        <references count="1">
          <reference field="4294967294" count="1" selected="0">
            <x v="3"/>
          </reference>
        </references>
      </pivotArea>
    </format>
    <format dxfId="178">
      <pivotArea outline="0" fieldPosition="0">
        <references count="1">
          <reference field="4294967294" count="1">
            <x v="0"/>
          </reference>
        </references>
      </pivotArea>
    </format>
    <format dxfId="177">
      <pivotArea outline="0" fieldPosition="0">
        <references count="1">
          <reference field="4294967294" count="1">
            <x v="1"/>
          </reference>
        </references>
      </pivotArea>
    </format>
    <format dxfId="176">
      <pivotArea type="all" dataOnly="0" outline="0" fieldPosition="0"/>
    </format>
    <format dxfId="175">
      <pivotArea outline="0" collapsedLevelsAreSubtotals="1" fieldPosition="0"/>
    </format>
    <format dxfId="174">
      <pivotArea dataOnly="0" labelOnly="1" outline="0" fieldPosition="0">
        <references count="1">
          <reference field="4294967294" count="4">
            <x v="0"/>
            <x v="1"/>
            <x v="2"/>
            <x v="3"/>
          </reference>
        </references>
      </pivotArea>
    </format>
    <format dxfId="173">
      <pivotArea dataOnly="0" labelOnly="1" outline="0" fieldPosition="0">
        <references count="1">
          <reference field="4294967294" count="4">
            <x v="0"/>
            <x v="1"/>
            <x v="2"/>
            <x v="3"/>
          </reference>
        </references>
      </pivotArea>
    </format>
    <format dxfId="172">
      <pivotArea dataOnly="0" labelOnly="1" outline="0" fieldPosition="0">
        <references count="1">
          <reference field="4294967294" count="4">
            <x v="0"/>
            <x v="1"/>
            <x v="2"/>
            <x v="3"/>
          </reference>
        </references>
      </pivotArea>
    </format>
    <format dxfId="171">
      <pivotArea outline="0" collapsedLevelsAreSubtotals="1" fieldPosition="0">
        <references count="1">
          <reference field="4294967294" count="1" selected="0">
            <x v="4"/>
          </reference>
        </references>
      </pivotArea>
    </format>
    <format dxfId="170">
      <pivotArea outline="0" fieldPosition="0">
        <references count="1">
          <reference field="4294967294" count="1">
            <x v="4"/>
          </reference>
        </references>
      </pivotArea>
    </format>
    <format dxfId="169">
      <pivotArea outline="0" collapsedLevelsAreSubtotals="1" fieldPosition="0">
        <references count="1">
          <reference field="4294967294" count="1" selected="0">
            <x v="5"/>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B1CA5-EE9C-4386-A0F8-1EE352573E73}" name="PivotTable3" cacheId="8" applyNumberFormats="0" applyBorderFormats="0" applyFontFormats="0" applyPatternFormats="0" applyAlignmentFormats="0" applyWidthHeightFormats="1" dataCaption="Values" tag="76d79653-5e06-4155-81d6-07ec61e48e80" updatedVersion="8" minRefreshableVersion="3" useAutoFormatting="1" rowGrandTotals="0" colGrandTotals="0" itemPrintTitles="1" createdVersion="8" indent="0" outline="1" outlineData="1" multipleFieldFilters="0" chartFormat="6">
  <location ref="AB3:AD11" firstHeaderRow="0" firstDataRow="1" firstDataCol="1"/>
  <pivotFields count="3">
    <pivotField axis="axisRow" allDrilled="1" subtotalTop="0" showAll="0"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0"/>
  </rowFields>
  <rowItems count="8">
    <i>
      <x/>
    </i>
    <i>
      <x v="1"/>
    </i>
    <i>
      <x v="2"/>
    </i>
    <i>
      <x v="3"/>
    </i>
    <i>
      <x v="4"/>
    </i>
    <i>
      <x v="5"/>
    </i>
    <i>
      <x v="6"/>
    </i>
    <i>
      <x v="7"/>
    </i>
  </rowItems>
  <colFields count="1">
    <field x="-2"/>
  </colFields>
  <colItems count="2">
    <i>
      <x/>
    </i>
    <i i="1">
      <x v="1"/>
    </i>
  </colItems>
  <dataFields count="2">
    <dataField name="Average of Latitude" fld="2" subtotal="average" baseField="0" baseItem="0"/>
    <dataField name="Sum of Longitude" fld="1" baseField="0" baseItem="0"/>
  </dataFields>
  <formats count="13">
    <format dxfId="194">
      <pivotArea outline="0" collapsedLevelsAreSubtotals="1" fieldPosition="0"/>
    </format>
    <format dxfId="193">
      <pivotArea type="all" dataOnly="0" outline="0" fieldPosition="0"/>
    </format>
    <format dxfId="192">
      <pivotArea dataOnly="0" labelOnly="1" outline="0" axis="axisValues" fieldPosition="0"/>
    </format>
    <format dxfId="191">
      <pivotArea dataOnly="0" labelOnly="1" outline="0" axis="axisValues" fieldPosition="0"/>
    </format>
    <format dxfId="190">
      <pivotArea dataOnly="0" labelOnly="1" outline="0" axis="axisValues" fieldPosition="0"/>
    </format>
    <format dxfId="189">
      <pivotArea dataOnly="0" labelOnly="1" outline="0" axis="axisValues" fieldPosition="0"/>
    </format>
    <format dxfId="188">
      <pivotArea field="0" type="button" dataOnly="0" labelOnly="1" outline="0" axis="axisRow" fieldPosition="0"/>
    </format>
    <format dxfId="187">
      <pivotArea type="all" dataOnly="0" outline="0" fieldPosition="0"/>
    </format>
    <format dxfId="186">
      <pivotArea outline="0" collapsedLevelsAreSubtotals="1" fieldPosition="0"/>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outline="0" axis="axisValues" fieldPosition="0"/>
    </format>
    <format dxfId="182">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C9E1C4-7553-48B6-95F6-CD860B595A0B}" name="PivotTable2" cacheId="7" applyNumberFormats="0" applyBorderFormats="0" applyFontFormats="0" applyPatternFormats="0" applyAlignmentFormats="0" applyWidthHeightFormats="1" dataCaption="Values" tag="7b81bbd2-865f-4906-ab77-1087055f0b8f" updatedVersion="8" minRefreshableVersion="3" useAutoFormatting="1" rowGrandTotals="0" colGrandTotals="0" itemPrintTitles="1" createdVersion="8" indent="0" outline="1" outlineData="1" multipleFieldFilters="0" chartFormat="10">
  <location ref="U3:V11" firstHeaderRow="1" firstDataRow="1" firstDataCol="1"/>
  <pivotFields count="2">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1"/>
  </rowFields>
  <rowItems count="8">
    <i>
      <x v="3"/>
    </i>
    <i>
      <x v="2"/>
    </i>
    <i>
      <x v="4"/>
    </i>
    <i>
      <x v="1"/>
    </i>
    <i>
      <x v="5"/>
    </i>
    <i>
      <x v="7"/>
    </i>
    <i>
      <x v="6"/>
    </i>
    <i>
      <x/>
    </i>
  </rowItems>
  <colItems count="1">
    <i/>
  </colItems>
  <dataFields count="1">
    <dataField fld="0" subtotal="count" baseField="0" baseItem="0" numFmtId="167"/>
  </dataFields>
  <formats count="13">
    <format dxfId="207">
      <pivotArea outline="0" collapsedLevelsAreSubtotals="1" fieldPosition="0"/>
    </format>
    <format dxfId="206">
      <pivotArea type="all" dataOnly="0" outline="0" fieldPosition="0"/>
    </format>
    <format dxfId="205">
      <pivotArea dataOnly="0" labelOnly="1" outline="0" axis="axisValues" fieldPosition="0"/>
    </format>
    <format dxfId="204">
      <pivotArea dataOnly="0" labelOnly="1" outline="0" axis="axisValues" fieldPosition="0"/>
    </format>
    <format dxfId="203">
      <pivotArea dataOnly="0" labelOnly="1" outline="0" axis="axisValues" fieldPosition="0"/>
    </format>
    <format dxfId="202">
      <pivotArea dataOnly="0" labelOnly="1" outline="0" axis="axisValues" fieldPosition="0"/>
    </format>
    <format dxfId="201">
      <pivotArea field="1" type="button" dataOnly="0" labelOnly="1" outline="0" axis="axisRow" fieldPosition="0"/>
    </format>
    <format dxfId="200">
      <pivotArea type="all" dataOnly="0" outline="0" fieldPosition="0"/>
    </format>
    <format dxfId="199">
      <pivotArea outline="0" collapsedLevelsAreSubtotals="1" fieldPosition="0"/>
    </format>
    <format dxfId="198">
      <pivotArea field="1" type="button" dataOnly="0" labelOnly="1" outline="0" axis="axisRow" fieldPosition="0"/>
    </format>
    <format dxfId="197">
      <pivotArea dataOnly="0" labelOnly="1" fieldPosition="0">
        <references count="1">
          <reference field="1" count="0"/>
        </references>
      </pivotArea>
    </format>
    <format dxfId="196">
      <pivotArea dataOnly="0" labelOnly="1" outline="0" axis="axisValues" fieldPosition="0"/>
    </format>
    <format dxfId="195">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4E4B3-250B-479C-9D91-2AB47FBFE526}" name="PivotTable1" cacheId="6" applyNumberFormats="0" applyBorderFormats="0" applyFontFormats="0" applyPatternFormats="0" applyAlignmentFormats="0" applyWidthHeightFormats="1" dataCaption="Values" tag="17b05827-4675-403b-80ac-f4748067da8d" updatedVersion="8" minRefreshableVersion="3" useAutoFormatting="1" rowGrandTotals="0" colGrandTotals="0" itemPrintTitles="1" createdVersion="8" indent="0" outline="1" outlineData="1" multipleFieldFilters="0" chartFormat="7">
  <location ref="N3:O1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6"/>
  </dataFields>
  <formats count="13">
    <format dxfId="220">
      <pivotArea outline="0" collapsedLevelsAreSubtotals="1" fieldPosition="0"/>
    </format>
    <format dxfId="219">
      <pivotArea type="all" dataOnly="0" outline="0" fieldPosition="0"/>
    </format>
    <format dxfId="218">
      <pivotArea outline="0" collapsedLevelsAreSubtotals="1" fieldPosition="0"/>
    </format>
    <format dxfId="217">
      <pivotArea field="1" type="button" dataOnly="0" labelOnly="1" outline="0" axis="axisRow" fieldPosition="0"/>
    </format>
    <format dxfId="216">
      <pivotArea dataOnly="0" labelOnly="1" fieldPosition="0">
        <references count="1">
          <reference field="1" count="0"/>
        </references>
      </pivotArea>
    </format>
    <format dxfId="215">
      <pivotArea dataOnly="0" labelOnly="1" outline="0" axis="axisValues" fieldPosition="0"/>
    </format>
    <format dxfId="214">
      <pivotArea field="1" type="button" dataOnly="0" labelOnly="1" outline="0" axis="axisRow" fieldPosition="0"/>
    </format>
    <format dxfId="213">
      <pivotArea dataOnly="0" labelOnly="1" outline="0" axis="axisValues" fieldPosition="0"/>
    </format>
    <format dxfId="212">
      <pivotArea field="1" type="button" dataOnly="0" labelOnly="1" outline="0" axis="axisRow" fieldPosition="0"/>
    </format>
    <format dxfId="211">
      <pivotArea dataOnly="0" labelOnly="1" outline="0" axis="axisValues" fieldPosition="0"/>
    </format>
    <format dxfId="210">
      <pivotArea field="1" type="button" dataOnly="0" labelOnly="1" outline="0" axis="axisRow" fieldPosition="0"/>
    </format>
    <format dxfId="209">
      <pivotArea dataOnly="0" labelOnly="1" outline="0" axis="axisValues" fieldPosition="0"/>
    </format>
    <format dxfId="208">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BCCF7D-A89E-4C0C-96B1-B12B266585B3}" name="by Country" cacheId="1" applyNumberFormats="0" applyBorderFormats="0" applyFontFormats="0" applyPatternFormats="0" applyAlignmentFormats="0" applyWidthHeightFormats="1" dataCaption="Values" tag="66babf8e-96c1-451b-9965-a9d34bf56b2b" updatedVersion="8" minRefreshableVersion="3" useAutoFormatting="1" rowGrandTotals="0" colGrandTotals="0" itemPrintTitles="1" createdVersion="8" indent="0" compact="0" compactData="0" multipleFieldFilters="0" chartFormat="6">
  <location ref="J3:L11" firstHeaderRow="0" firstDataRow="1" firstDataCol="1"/>
  <pivotFields count="3">
    <pivotField dataField="1" compact="0" outline="0" subtotalTop="0" showAll="0" defaultSubtotal="0"/>
    <pivotField axis="axisRow" compact="0"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1"/>
  </rowFields>
  <rowItems count="8">
    <i>
      <x v="3"/>
    </i>
    <i>
      <x v="2"/>
    </i>
    <i>
      <x v="4"/>
    </i>
    <i>
      <x v="1"/>
    </i>
    <i>
      <x v="5"/>
    </i>
    <i>
      <x v="7"/>
    </i>
    <i>
      <x v="6"/>
    </i>
    <i>
      <x/>
    </i>
  </rowItems>
  <colFields count="1">
    <field x="-2"/>
  </colFields>
  <colItems count="2">
    <i>
      <x/>
    </i>
    <i i="1">
      <x v="1"/>
    </i>
  </colItems>
  <dataFields count="2">
    <dataField fld="0" subtotal="count" baseField="0" baseItem="0" numFmtId="165"/>
    <dataField fld="2" subtotal="count" baseField="0" baseItem="0"/>
  </dataFields>
  <formats count="8">
    <format dxfId="71">
      <pivotArea outline="0" collapsedLevelsAreSubtotals="1" fieldPosition="0"/>
    </format>
    <format dxfId="70">
      <pivotArea type="all" dataOnly="0" outline="0" fieldPosition="0"/>
    </format>
    <format dxfId="69">
      <pivotArea dataOnly="0" labelOnly="1" outline="0" axis="axisValues" fieldPosition="0"/>
    </format>
    <format dxfId="68">
      <pivotArea dataOnly="0" labelOnly="1" outline="0" axis="axisValues" fieldPosition="0"/>
    </format>
    <format dxfId="67">
      <pivotArea dataOnly="0" labelOnly="1" outline="0" axis="axisValues" fieldPosition="0"/>
    </format>
    <format dxfId="66">
      <pivotArea dataOnly="0" labelOnly="1" outline="0" axis="axisValues" fieldPosition="0"/>
    </format>
    <format dxfId="65">
      <pivotArea outline="0" collapsedLevelsAreSubtotals="1" fieldPosition="0"/>
    </format>
    <format dxfId="64">
      <pivotArea outline="0" fieldPosition="0">
        <references count="1">
          <reference field="4294967294" count="1">
            <x v="0"/>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FF812A-BB44-4B76-997B-601EB528D84D}" name="PivotTable24" cacheId="13" applyNumberFormats="0" applyBorderFormats="0" applyFontFormats="0" applyPatternFormats="0" applyAlignmentFormats="0" applyWidthHeightFormats="1" dataCaption="Values" tag="32a80674-3704-4ec6-bda4-0069cb77e629" updatedVersion="8" minRefreshableVersion="3" useAutoFormatting="1" subtotalHiddenItems="1" rowGrandTotals="0" colGrandTotals="0" itemPrintTitles="1" createdVersion="8" indent="0" compact="0" compactData="0" multipleFieldFilters="0" chartFormat="6">
  <location ref="AN3:AP15" firstHeaderRow="0" firstDataRow="1" firstDataCol="1"/>
  <pivotFields count="6">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14">
    <format dxfId="85">
      <pivotArea outline="0" collapsedLevelsAreSubtotals="1" fieldPosition="0"/>
    </format>
    <format dxfId="84">
      <pivotArea type="all" dataOnly="0" outline="0" fieldPosition="0"/>
    </format>
    <format dxfId="83">
      <pivotArea dataOnly="0" labelOnly="1" outline="0" axis="axisValues" fieldPosition="0"/>
    </format>
    <format dxfId="82">
      <pivotArea dataOnly="0" labelOnly="1" outline="0" axis="axisValues" fieldPosition="0"/>
    </format>
    <format dxfId="81">
      <pivotArea dataOnly="0" labelOnly="1" outline="0" axis="axisValues"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0" type="button" dataOnly="0" labelOnly="1" outline="0"/>
    </format>
    <format dxfId="76">
      <pivotArea dataOnly="0" labelOnly="1" outline="0" fieldPosition="0">
        <references count="1">
          <reference field="4294967294" count="2">
            <x v="0"/>
            <x v="1"/>
          </reference>
        </references>
      </pivotArea>
    </format>
    <format dxfId="75">
      <pivotArea field="0" type="button" dataOnly="0" labelOnly="1" outline="0"/>
    </format>
    <format dxfId="74">
      <pivotArea dataOnly="0" labelOnly="1" outline="0" fieldPosition="0">
        <references count="1">
          <reference field="4294967294" count="2">
            <x v="0"/>
            <x v="1"/>
          </reference>
        </references>
      </pivotArea>
    </format>
    <format dxfId="73">
      <pivotArea field="0" type="button" dataOnly="0" labelOnly="1" outline="0"/>
    </format>
    <format dxfId="72">
      <pivotArea dataOnly="0" labelOnly="1" outline="0" fieldPosition="0">
        <references count="1">
          <reference field="4294967294" count="2">
            <x v="0"/>
            <x v="1"/>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8">
      <autoFilter ref="A1">
        <filterColumn colId="0">
          <top10 val="10" filterVal="10"/>
        </filterColumn>
      </autoFilter>
    </filter>
    <filter fld="3" type="count" id="2" iMeasureHier="47">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ED6F04-72C6-4295-AC7D-2C6DD9AF3109}" name="PivotTable21" cacheId="12" applyNumberFormats="0" applyBorderFormats="0" applyFontFormats="0" applyPatternFormats="0" applyAlignmentFormats="0" applyWidthHeightFormats="1" dataCaption="Values" tag="10737a9e-38cd-4573-aebf-e2ebf17fd134" updatedVersion="8" minRefreshableVersion="3" useAutoFormatting="1" subtotalHiddenItems="1" rowGrandTotals="0" colGrandTotals="0" itemPrintTitles="1" createdVersion="8" indent="0" compact="0" compactData="0" multipleFieldFilters="0" chartFormat="6">
  <location ref="AD3:AF13" firstHeaderRow="0" firstDataRow="1" firstDataCol="1"/>
  <pivotFields count="5">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10">
    <i>
      <x v="5"/>
    </i>
    <i>
      <x v="1"/>
    </i>
    <i>
      <x v="9"/>
    </i>
    <i>
      <x v="2"/>
    </i>
    <i>
      <x v="6"/>
    </i>
    <i>
      <x v="4"/>
    </i>
    <i>
      <x v="8"/>
    </i>
    <i>
      <x v="7"/>
    </i>
    <i>
      <x/>
    </i>
    <i>
      <x v="3"/>
    </i>
  </rowItems>
  <colFields count="1">
    <field x="-2"/>
  </colFields>
  <colItems count="2">
    <i>
      <x/>
    </i>
    <i i="1">
      <x v="1"/>
    </i>
  </colItems>
  <dataFields count="2">
    <dataField fld="1" subtotal="count" baseField="0" baseItem="0"/>
    <dataField fld="2" subtotal="count" baseField="0" baseItem="0"/>
  </dataFields>
  <formats count="14">
    <format dxfId="99">
      <pivotArea outline="0" collapsedLevelsAreSubtotals="1" fieldPosition="0"/>
    </format>
    <format dxfId="98">
      <pivotArea type="all" dataOnly="0" outline="0" fieldPosition="0"/>
    </format>
    <format dxfId="97">
      <pivotArea dataOnly="0" labelOnly="1" outline="0" axis="axisValues" fieldPosition="0"/>
    </format>
    <format dxfId="96">
      <pivotArea dataOnly="0" labelOnly="1" outline="0" axis="axisValues" fieldPosition="0"/>
    </format>
    <format dxfId="95">
      <pivotArea dataOnly="0" labelOnly="1" outline="0" axis="axisValues"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0" type="button" dataOnly="0" labelOnly="1" outline="0"/>
    </format>
    <format dxfId="90">
      <pivotArea dataOnly="0" labelOnly="1" outline="0" fieldPosition="0">
        <references count="1">
          <reference field="4294967294" count="2">
            <x v="0"/>
            <x v="1"/>
          </reference>
        </references>
      </pivotArea>
    </format>
    <format dxfId="89">
      <pivotArea field="0" type="button" dataOnly="0" labelOnly="1" outline="0"/>
    </format>
    <format dxfId="88">
      <pivotArea dataOnly="0" labelOnly="1" outline="0" fieldPosition="0">
        <references count="1">
          <reference field="4294967294" count="2">
            <x v="0"/>
            <x v="1"/>
          </reference>
        </references>
      </pivotArea>
    </format>
    <format dxfId="87">
      <pivotArea field="0" type="button" dataOnly="0" labelOnly="1" outline="0"/>
    </format>
    <format dxfId="86">
      <pivotArea dataOnly="0" labelOnly="1" outline="0" fieldPosition="0">
        <references count="1">
          <reference field="4294967294" count="2">
            <x v="0"/>
            <x v="1"/>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8">
      <autoFilter ref="A1">
        <filterColumn colId="0">
          <top10 val="10" filterVal="10"/>
        </filterColumn>
      </autoFilter>
    </filter>
    <filter fld="3" type="count" id="2" iMeasureHier="47">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78CC87-874A-4299-933B-EEAD9D3B965B}" name="RevenuebyRegion" cacheId="11" applyNumberFormats="0" applyBorderFormats="0" applyFontFormats="0" applyPatternFormats="0" applyAlignmentFormats="0" applyWidthHeightFormats="1" dataCaption="Values" tag="78ffb7f8-128d-460d-ad7f-d865d736996c" updatedVersion="8" minRefreshableVersion="3" useAutoFormatting="1" subtotalHiddenItems="1" rowGrandTotals="0" colGrandTotals="0" itemPrintTitles="1" createdVersion="8" indent="0" compact="0" compactData="0" multipleFieldFilters="0" chartFormat="6">
  <location ref="T3:V13" firstHeaderRow="0" firstDataRow="1" firstDataCol="1"/>
  <pivotFields count="4">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0">
    <i>
      <x v="6"/>
    </i>
    <i>
      <x v="3"/>
    </i>
    <i>
      <x v="8"/>
    </i>
    <i>
      <x v="9"/>
    </i>
    <i>
      <x v="1"/>
    </i>
    <i>
      <x/>
    </i>
    <i>
      <x v="7"/>
    </i>
    <i>
      <x v="2"/>
    </i>
    <i>
      <x v="5"/>
    </i>
    <i>
      <x v="4"/>
    </i>
  </rowItems>
  <colFields count="1">
    <field x="-2"/>
  </colFields>
  <colItems count="2">
    <i>
      <x/>
    </i>
    <i i="1">
      <x v="1"/>
    </i>
  </colItems>
  <dataFields count="2">
    <dataField fld="1" subtotal="count" baseField="0" baseItem="0"/>
    <dataField fld="2" subtotal="count" baseField="0" baseItem="0"/>
  </dataFields>
  <formats count="15">
    <format dxfId="114">
      <pivotArea outline="0" collapsedLevelsAreSubtotals="1" fieldPosition="0"/>
    </format>
    <format dxfId="113">
      <pivotArea type="all" dataOnly="0" outline="0" fieldPosition="0"/>
    </format>
    <format dxfId="112">
      <pivotArea dataOnly="0" labelOnly="1" outline="0" axis="axisValues" fieldPosition="0"/>
    </format>
    <format dxfId="111">
      <pivotArea dataOnly="0" labelOnly="1" outline="0" axis="axisValues" fieldPosition="0"/>
    </format>
    <format dxfId="110">
      <pivotArea dataOnly="0" labelOnly="1" outline="0" axis="axisValues"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0" type="button" dataOnly="0" labelOnly="1" outline="0" axis="axisRow" fieldPosition="0"/>
    </format>
    <format dxfId="105">
      <pivotArea dataOnly="0" labelOnly="1" outline="0" fieldPosition="0">
        <references count="1">
          <reference field="0" count="0"/>
        </references>
      </pivotArea>
    </format>
    <format dxfId="104">
      <pivotArea dataOnly="0" labelOnly="1" outline="0" fieldPosition="0">
        <references count="1">
          <reference field="4294967294" count="2">
            <x v="0"/>
            <x v="1"/>
          </reference>
        </references>
      </pivotArea>
    </format>
    <format dxfId="103">
      <pivotArea field="0" type="button" dataOnly="0" labelOnly="1" outline="0" axis="axisRow" fieldPosition="0"/>
    </format>
    <format dxfId="102">
      <pivotArea dataOnly="0" labelOnly="1" outline="0" fieldPosition="0">
        <references count="1">
          <reference field="4294967294" count="2">
            <x v="0"/>
            <x v="1"/>
          </reference>
        </references>
      </pivotArea>
    </format>
    <format dxfId="101">
      <pivotArea field="0" type="button" dataOnly="0" labelOnly="1" outline="0" axis="axisRow" fieldPosition="0"/>
    </format>
    <format dxfId="100">
      <pivotArea dataOnly="0" labelOnly="1" outline="0" fieldPosition="0">
        <references count="1">
          <reference field="4294967294" count="2">
            <x v="0"/>
            <x v="1"/>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278ED5-C1F1-4DFC-8F21-81A73B94A769}" name="RevenueTrend" cacheId="14" applyNumberFormats="0" applyBorderFormats="0" applyFontFormats="0" applyPatternFormats="0" applyAlignmentFormats="0" applyWidthHeightFormats="1" dataCaption="Values" tag="f182774f-dc6b-4770-91da-bd1d6bfa0b6b" updatedVersion="8" minRefreshableVersion="3" useAutoFormatting="1" subtotalHiddenItems="1" rowGrandTotals="0" colGrandTotals="0" itemPrintTitles="1" createdVersion="8" indent="0" compact="0" compactData="0" multipleFieldFilters="0" chartFormat="15">
  <location ref="BD3:BE15" firstHeaderRow="1" firstDataRow="1" firstDataCol="1"/>
  <pivotFields count="5">
    <pivotField compact="0" allDrilled="1" outline="0" subtotalTop="0" showAll="0" measureFilter="1" defaultSubtotal="0" defaultAttributeDrillState="1">
      <items count="10">
        <item x="0"/>
        <item x="1"/>
        <item x="2"/>
        <item x="3"/>
        <item x="4"/>
        <item x="5"/>
        <item x="6"/>
        <item x="7"/>
        <item x="8"/>
        <item x="9"/>
      </items>
    </pivotField>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3"/>
  </rowFields>
  <rowItems count="12">
    <i>
      <x/>
    </i>
    <i>
      <x v="1"/>
    </i>
    <i>
      <x v="2"/>
    </i>
    <i>
      <x v="3"/>
    </i>
    <i>
      <x v="4"/>
    </i>
    <i>
      <x v="5"/>
    </i>
    <i>
      <x v="6"/>
    </i>
    <i>
      <x v="7"/>
    </i>
    <i>
      <x v="8"/>
    </i>
    <i>
      <x v="9"/>
    </i>
    <i>
      <x v="10"/>
    </i>
    <i>
      <x v="11"/>
    </i>
  </rowItems>
  <colItems count="1">
    <i/>
  </colItems>
  <dataFields count="1">
    <dataField fld="2" subtotal="count" baseField="0" baseItem="0" numFmtId="170"/>
  </dataFields>
  <formats count="14">
    <format dxfId="128">
      <pivotArea outline="0" collapsedLevelsAreSubtotals="1" fieldPosition="0"/>
    </format>
    <format dxfId="127">
      <pivotArea type="all" dataOnly="0" outline="0" fieldPosition="0"/>
    </format>
    <format dxfId="126">
      <pivotArea dataOnly="0" labelOnly="1" outline="0" axis="axisValues" fieldPosition="0"/>
    </format>
    <format dxfId="125">
      <pivotArea dataOnly="0" labelOnly="1" outline="0" axis="axisValues" fieldPosition="0"/>
    </format>
    <format dxfId="124">
      <pivotArea dataOnly="0" labelOnly="1" outline="0" axis="axisValues"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0" type="button" dataOnly="0" labelOnly="1" outline="0"/>
    </format>
    <format dxfId="119">
      <pivotArea field="0" type="button" dataOnly="0" labelOnly="1" outline="0"/>
    </format>
    <format dxfId="118">
      <pivotArea field="0" type="button" dataOnly="0" labelOnly="1" outline="0"/>
    </format>
    <format dxfId="117">
      <pivotArea outline="0" fieldPosition="0">
        <references count="1">
          <reference field="3" count="1" selected="0">
            <x v="6"/>
          </reference>
        </references>
      </pivotArea>
    </format>
    <format dxfId="116">
      <pivotArea outline="0" collapsedLevelsAreSubtotals="1" fieldPosition="0"/>
    </format>
    <format dxfId="115">
      <pivotArea outline="0" fieldPosition="0">
        <references count="1">
          <reference field="4294967294" count="1">
            <x v="0"/>
          </reference>
        </references>
      </pivotArea>
    </format>
  </formats>
  <chartFormats count="1">
    <chartFormat chart="1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8">
      <autoFilter ref="A1">
        <filterColumn colId="0">
          <top10 val="10" filterVal="10"/>
        </filterColumn>
      </autoFilter>
    </filter>
    <filter fld="1" type="count" id="2" iMeasureHier="4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C6FC49-5DE9-4574-8318-CCD9EDFEF673}" name="ProfitYOY%" cacheId="9" applyNumberFormats="0" applyBorderFormats="0" applyFontFormats="0" applyPatternFormats="0" applyAlignmentFormats="0" applyWidthHeightFormats="1" dataCaption="Values" tag="28ec8857-24b3-4573-99b9-22008ffb4ccd" updatedVersion="8" minRefreshableVersion="3" useAutoFormatting="1" subtotalHiddenItems="1" rowGrandTotals="0" colGrandTotals="0" itemPrintTitles="1" createdVersion="8" indent="0" compact="0" compactData="0" multipleFieldFilters="0" chartFormat="9">
  <location ref="AY3:AZ11" firstHeaderRow="1"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2"/>
  </rowFields>
  <rowItems count="8">
    <i>
      <x v="7"/>
    </i>
    <i>
      <x/>
    </i>
    <i>
      <x v="4"/>
    </i>
    <i>
      <x v="5"/>
    </i>
    <i>
      <x v="6"/>
    </i>
    <i>
      <x v="2"/>
    </i>
    <i>
      <x v="3"/>
    </i>
    <i>
      <x v="1"/>
    </i>
  </rowItems>
  <colItems count="1">
    <i/>
  </colItems>
  <dataFields count="1">
    <dataField fld="3" subtotal="count" baseField="0" baseItem="0" numFmtId="10"/>
  </dataFields>
  <formats count="12">
    <format dxfId="140">
      <pivotArea outline="0" collapsedLevelsAreSubtotals="1" fieldPosition="0"/>
    </format>
    <format dxfId="139">
      <pivotArea type="all" dataOnly="0" outline="0" fieldPosition="0"/>
    </format>
    <format dxfId="138">
      <pivotArea dataOnly="0" labelOnly="1" outline="0" axis="axisValues" fieldPosition="0"/>
    </format>
    <format dxfId="137">
      <pivotArea dataOnly="0" labelOnly="1" outline="0" axis="axisValues" fieldPosition="0"/>
    </format>
    <format dxfId="136">
      <pivotArea dataOnly="0" labelOnly="1" outline="0" axis="axisValues"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0" type="button" dataOnly="0" labelOnly="1" outline="0"/>
    </format>
    <format dxfId="131">
      <pivotArea field="0" type="button" dataOnly="0" labelOnly="1" outline="0"/>
    </format>
    <format dxfId="130">
      <pivotArea field="0" type="button" dataOnly="0" labelOnly="1" outline="0"/>
    </format>
    <format dxfId="129">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8">
      <autoFilter ref="A1">
        <filterColumn colId="0">
          <top10 val="10" filterVal="10"/>
        </filterColumn>
      </autoFilter>
    </filter>
    <filter fld="1" type="count" id="2" iMeasureHier="47">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8BB246-33BD-446A-ACAC-759E81CF665E}" name="PivotTable4" cacheId="2" applyNumberFormats="0" applyBorderFormats="0" applyFontFormats="0" applyPatternFormats="0" applyAlignmentFormats="0" applyWidthHeightFormats="1" dataCaption="Values" tag="5fce7f70-4a7c-4158-b024-29418b02c07a" updatedVersion="8" minRefreshableVersion="3" useAutoFormatting="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numFmtId="166"/>
    <dataField fld="1" subtotal="count" baseField="0" baseItem="0" numFmtId="166"/>
    <dataField fld="2" subtotal="count" baseField="0" baseItem="0" numFmtId="10"/>
    <dataField fld="3" subtotal="count" baseField="0" baseItem="0" numFmtId="2"/>
  </dataFields>
  <formats count="9">
    <format dxfId="149">
      <pivotArea outline="0" collapsedLevelsAreSubtotals="1" fieldPosition="0"/>
    </format>
    <format dxfId="148">
      <pivotArea type="all" dataOnly="0" outline="0" fieldPosition="0"/>
    </format>
    <format dxfId="147">
      <pivotArea outline="0" collapsedLevelsAreSubtotals="1" fieldPosition="0"/>
    </format>
    <format dxfId="146">
      <pivotArea outline="0" collapsedLevelsAreSubtotals="1" fieldPosition="0">
        <references count="1">
          <reference field="4294967294" count="1" selected="0">
            <x v="2"/>
          </reference>
        </references>
      </pivotArea>
    </format>
    <format dxfId="145">
      <pivotArea outline="0" fieldPosition="0">
        <references count="1">
          <reference field="4294967294" count="1">
            <x v="0"/>
          </reference>
        </references>
      </pivotArea>
    </format>
    <format dxfId="144">
      <pivotArea outline="0" fieldPosition="0">
        <references count="1">
          <reference field="4294967294" count="1">
            <x v="1"/>
          </reference>
        </references>
      </pivotArea>
    </format>
    <format dxfId="143">
      <pivotArea dataOnly="0" labelOnly="1" outline="0" fieldPosition="0">
        <references count="1">
          <reference field="4294967294" count="3">
            <x v="0"/>
            <x v="1"/>
            <x v="2"/>
          </reference>
        </references>
      </pivotArea>
    </format>
    <format dxfId="142">
      <pivotArea dataOnly="0" labelOnly="1" outline="0" fieldPosition="0">
        <references count="1">
          <reference field="4294967294" count="3">
            <x v="0"/>
            <x v="1"/>
            <x v="2"/>
          </reference>
        </references>
      </pivotArea>
    </format>
    <format dxfId="141">
      <pivotArea outline="0" collapsedLevelsAreSubtotals="1" fieldPosition="0">
        <references count="1">
          <reference field="4294967294" count="1" selected="0">
            <x v="3"/>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FE2FD6-B88E-4FDC-93BA-9E9F4BFBBDD6}" name="PivotTable5" cacheId="20"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3">
  <location ref="Z3:AB6" firstHeaderRow="0"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1">
    <field x="3"/>
  </rowFields>
  <rowItems count="3">
    <i>
      <x/>
    </i>
    <i>
      <x v="1"/>
    </i>
    <i>
      <x v="2"/>
    </i>
  </rowItems>
  <colFields count="1">
    <field x="-2"/>
  </colFields>
  <colItems count="2">
    <i>
      <x/>
    </i>
    <i i="1">
      <x v="1"/>
    </i>
  </colItems>
  <dataFields count="2">
    <dataField fld="1" subtotal="count" baseField="0" baseItem="0"/>
    <dataField fld="2" subtotal="count" baseField="0" baseItem="0"/>
  </dataFields>
  <formats count="5">
    <format dxfId="35">
      <pivotArea outline="0" collapsedLevelsAreSubtotals="1" fieldPosition="0"/>
    </format>
    <format dxfId="34">
      <pivotArea type="all" dataOnly="0" outline="0" fieldPosition="0"/>
    </format>
    <format dxfId="33">
      <pivotArea outline="0" collapsedLevelsAreSubtotals="1" fieldPosition="0"/>
    </format>
    <format dxfId="32">
      <pivotArea field="0" type="button" dataOnly="0" labelOnly="1" outline="0"/>
    </format>
    <format dxfId="31">
      <pivotArea field="0" type="button" dataOnly="0" labelOnly="1" outline="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79B2105-5036-4640-8F03-473DCA684F9C}" name="Pharmacy type revenue" cacheId="16"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3">
  <location ref="O3:Q6" firstHeaderRow="0"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s>
  <rowFields count="1">
    <field x="1"/>
  </rowFields>
  <rowItems count="3">
    <i>
      <x/>
    </i>
    <i>
      <x v="1"/>
    </i>
    <i>
      <x v="2"/>
    </i>
  </rowItems>
  <colFields count="1">
    <field x="-2"/>
  </colFields>
  <colItems count="2">
    <i>
      <x/>
    </i>
    <i i="1">
      <x v="1"/>
    </i>
  </colItems>
  <dataFields count="2">
    <dataField fld="2" subtotal="count" baseField="0" baseItem="0"/>
    <dataField fld="3" subtotal="count" baseField="0" baseItem="0"/>
  </dataFields>
  <formats count="5">
    <format dxfId="40">
      <pivotArea outline="0" collapsedLevelsAreSubtotals="1" fieldPosition="0"/>
    </format>
    <format dxfId="39">
      <pivotArea type="all" dataOnly="0" outline="0" fieldPosition="0"/>
    </format>
    <format dxfId="38">
      <pivotArea outline="0" collapsedLevelsAreSubtotals="1" fieldPosition="0"/>
    </format>
    <format dxfId="37">
      <pivotArea field="0" type="button" dataOnly="0" labelOnly="1" outline="0"/>
    </format>
    <format dxfId="36">
      <pivotArea field="0" type="button" dataOnly="0" labelOnly="1" outline="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CE0338-92E8-44AE-B4A9-09CFA3D36CA1}" name="top 10 store revenue" cacheId="15"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9">
  <location ref="H3:J13" firstHeaderRow="0"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s>
  <rowFields count="1">
    <field x="0"/>
  </rowFields>
  <rowItems count="10">
    <i>
      <x v="6"/>
    </i>
    <i>
      <x v="7"/>
    </i>
    <i>
      <x v="8"/>
    </i>
    <i>
      <x v="1"/>
    </i>
    <i>
      <x v="3"/>
    </i>
    <i>
      <x v="4"/>
    </i>
    <i>
      <x v="2"/>
    </i>
    <i>
      <x/>
    </i>
    <i>
      <x v="9"/>
    </i>
    <i>
      <x v="5"/>
    </i>
  </rowItems>
  <colFields count="1">
    <field x="-2"/>
  </colFields>
  <colItems count="2">
    <i>
      <x/>
    </i>
    <i i="1">
      <x v="1"/>
    </i>
  </colItems>
  <dataFields count="2">
    <dataField fld="1" subtotal="count" baseField="0" baseItem="0" numFmtId="170"/>
    <dataField fld="2" subtotal="count" baseField="0" baseItem="0" numFmtId="170"/>
  </dataFields>
  <formats count="9">
    <format dxfId="49">
      <pivotArea outline="0" collapsedLevelsAreSubtotals="1" fieldPosition="0"/>
    </format>
    <format dxfId="48">
      <pivotArea type="all" dataOnly="0" outline="0" fieldPosition="0"/>
    </format>
    <format dxfId="47">
      <pivotArea outline="0" collapsedLevelsAreSubtotals="1" fieldPosition="0"/>
    </format>
    <format dxfId="46">
      <pivotArea outline="0" fieldPosition="0">
        <references count="1">
          <reference field="4294967294" count="1">
            <x v="0"/>
          </reference>
        </references>
      </pivotArea>
    </format>
    <format dxfId="45">
      <pivotArea outline="0" fieldPosition="0">
        <references count="1">
          <reference field="4294967294" count="1">
            <x v="1"/>
          </reference>
        </references>
      </pivotArea>
    </format>
    <format dxfId="44">
      <pivotArea field="0" type="button" dataOnly="0" labelOnly="1" outline="0" axis="axisRow" fieldPosition="0"/>
    </format>
    <format dxfId="43">
      <pivotArea dataOnly="0" labelOnly="1" outline="0" fieldPosition="0">
        <references count="1">
          <reference field="4294967294" count="2">
            <x v="0"/>
            <x v="1"/>
          </reference>
        </references>
      </pivotArea>
    </format>
    <format dxfId="42">
      <pivotArea field="0" type="button" dataOnly="0" labelOnly="1" outline="0" axis="axisRow" fieldPosition="0"/>
    </format>
    <format dxfId="41">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A440BDA-226D-467C-98FB-DEADDC460617}" name="PivotTable4" cacheId="10" applyNumberFormats="0" applyBorderFormats="0" applyFontFormats="0" applyPatternFormats="0" applyAlignmentFormats="0" applyWidthHeightFormats="1" dataCaption="Values" tag="4c28a8e0-f901-44eb-b86b-65525ffaf06b" updatedVersion="8" minRefreshableVersion="3" useAutoFormatting="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10"/>
  </dataFields>
  <formats count="5">
    <format dxfId="54">
      <pivotArea outline="0" collapsedLevelsAreSubtotals="1" fieldPosition="0"/>
    </format>
    <format dxfId="53">
      <pivotArea type="all" dataOnly="0" outline="0" fieldPosition="0"/>
    </format>
    <format dxfId="52">
      <pivotArea outline="0" collapsedLevelsAreSubtotals="1" fieldPosition="0"/>
    </format>
    <format dxfId="51">
      <pivotArea outline="0" collapsedLevelsAreSubtotals="1" fieldPosition="0">
        <references count="1">
          <reference field="4294967294" count="1" selected="0">
            <x v="3"/>
          </reference>
        </references>
      </pivotArea>
    </format>
    <format dxfId="50">
      <pivotArea dataOnly="0" labelOnly="1" outline="0" fieldPosition="0">
        <references count="1">
          <reference field="4294967294" count="3">
            <x v="1"/>
            <x v="2"/>
            <x v="3"/>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509FB9C-7301-4DC1-B541-1124D932D0E4}" name="PivotTable1" cacheId="21"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8">
  <location ref="AK3:AM13" firstHeaderRow="0"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s>
  <rowFields count="1">
    <field x="0"/>
  </rowFields>
  <rowItems count="10">
    <i>
      <x v="3"/>
    </i>
    <i>
      <x v="1"/>
    </i>
    <i>
      <x v="2"/>
    </i>
    <i>
      <x v="5"/>
    </i>
    <i>
      <x v="4"/>
    </i>
    <i>
      <x v="9"/>
    </i>
    <i>
      <x v="6"/>
    </i>
    <i>
      <x v="7"/>
    </i>
    <i>
      <x/>
    </i>
    <i>
      <x v="8"/>
    </i>
  </rowItems>
  <colFields count="1">
    <field x="-2"/>
  </colFields>
  <colItems count="2">
    <i>
      <x/>
    </i>
    <i i="1">
      <x v="1"/>
    </i>
  </colItems>
  <dataFields count="2">
    <dataField fld="1" subtotal="count" baseField="0" baseItem="0" numFmtId="170"/>
    <dataField fld="2" subtotal="count" baseField="0" baseItem="0" numFmtId="170"/>
  </dataFields>
  <formats count="9">
    <format dxfId="63">
      <pivotArea outline="0" collapsedLevelsAreSubtotals="1" fieldPosition="0"/>
    </format>
    <format dxfId="62">
      <pivotArea type="all" dataOnly="0" outline="0" fieldPosition="0"/>
    </format>
    <format dxfId="61">
      <pivotArea outline="0" collapsedLevelsAreSubtotals="1" fieldPosition="0"/>
    </format>
    <format dxfId="60">
      <pivotArea outline="0" fieldPosition="0">
        <references count="1">
          <reference field="4294967294" count="1">
            <x v="0"/>
          </reference>
        </references>
      </pivotArea>
    </format>
    <format dxfId="59">
      <pivotArea outline="0" fieldPosition="0">
        <references count="1">
          <reference field="4294967294" count="1">
            <x v="1"/>
          </reference>
        </references>
      </pivotArea>
    </format>
    <format dxfId="58">
      <pivotArea field="0" type="button" dataOnly="0" labelOnly="1" outline="0" axis="axisRow" fieldPosition="0"/>
    </format>
    <format dxfId="57">
      <pivotArea dataOnly="0" labelOnly="1" outline="0" fieldPosition="0">
        <references count="1">
          <reference field="4294967294" count="2">
            <x v="0"/>
            <x v="1"/>
          </reference>
        </references>
      </pivotArea>
    </format>
    <format dxfId="56">
      <pivotArea field="0" type="button" dataOnly="0" labelOnly="1" outline="0" axis="axisRow" fieldPosition="0"/>
    </format>
    <format dxfId="55">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47">
      <autoFilter ref="A1">
        <filterColumn colId="0">
          <top10 top="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F1B3F5A-AA71-4176-A853-4EE1E290EF7A}" name="top 10 brand ScatterPlot" cacheId="19"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8">
  <location ref="AP3:AR35" firstHeaderRow="0"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compact="0" outline="0" subtotalTop="0" showAll="0" defaultSubtota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2">
    <i>
      <x/>
    </i>
    <i i="1">
      <x v="1"/>
    </i>
  </colItems>
  <dataFields count="2">
    <dataField fld="1" subtotal="count" baseField="0" baseItem="0" numFmtId="170"/>
    <dataField fld="3" subtotal="count" baseField="0" baseItem="0" numFmtId="170"/>
  </dataFields>
  <formats count="7">
    <format dxfId="10">
      <pivotArea outline="0" collapsedLevelsAreSubtotals="1" fieldPosition="0"/>
    </format>
    <format dxfId="9">
      <pivotArea type="all" dataOnly="0" outline="0" fieldPosition="0"/>
    </format>
    <format dxfId="8">
      <pivotArea outline="0" collapsedLevelsAreSubtotals="1" fieldPosition="0"/>
    </format>
    <format dxfId="7">
      <pivotArea field="0" type="button" dataOnly="0" labelOnly="1" outline="0"/>
    </format>
    <format dxfId="6">
      <pivotArea field="0" type="button" dataOnly="0" labelOnly="1" outline="0"/>
    </format>
    <format dxfId="5">
      <pivotArea outline="0" fieldPosition="0">
        <references count="1">
          <reference field="4294967294" count="1">
            <x v="0"/>
          </reference>
        </references>
      </pivotArea>
    </format>
    <format dxfId="4">
      <pivotArea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95A2291-7EE8-4890-9F59-429C2B7235FE}" name="top 10 brand" cacheId="18"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10">
  <location ref="AH3:AJ13" firstHeaderRow="0"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2"/>
  </rowFields>
  <rowItems count="10">
    <i>
      <x/>
    </i>
    <i>
      <x v="4"/>
    </i>
    <i>
      <x v="7"/>
    </i>
    <i>
      <x v="2"/>
    </i>
    <i>
      <x v="8"/>
    </i>
    <i>
      <x v="1"/>
    </i>
    <i>
      <x v="5"/>
    </i>
    <i>
      <x v="3"/>
    </i>
    <i>
      <x v="9"/>
    </i>
    <i>
      <x v="6"/>
    </i>
  </rowItems>
  <colFields count="1">
    <field x="-2"/>
  </colFields>
  <colItems count="2">
    <i>
      <x/>
    </i>
    <i i="1">
      <x v="1"/>
    </i>
  </colItems>
  <dataFields count="2">
    <dataField fld="1" subtotal="count" baseField="0" baseItem="0" numFmtId="170"/>
    <dataField fld="3" subtotal="count" baseField="0" baseItem="0" numFmtId="170"/>
  </dataFields>
  <formats count="7">
    <format dxfId="17">
      <pivotArea outline="0" collapsedLevelsAreSubtotals="1" fieldPosition="0"/>
    </format>
    <format dxfId="16">
      <pivotArea type="all" dataOnly="0" outline="0" fieldPosition="0"/>
    </format>
    <format dxfId="15">
      <pivotArea outline="0" collapsedLevelsAreSubtotals="1" fieldPosition="0"/>
    </format>
    <format dxfId="14">
      <pivotArea field="0" type="button" dataOnly="0" labelOnly="1" outline="0"/>
    </format>
    <format dxfId="13">
      <pivotArea field="0" type="button" dataOnly="0" labelOnly="1" outline="0"/>
    </format>
    <format dxfId="12">
      <pivotArea outline="0" fieldPosition="0">
        <references count="1">
          <reference field="4294967294" count="1">
            <x v="0"/>
          </reference>
        </references>
      </pivotArea>
    </format>
    <format dxfId="11">
      <pivotArea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2" type="count" id="2" iMeasureHier="4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7F25A0E-5CD6-46FE-8978-87BB4BAA74D8}" name="Revenue byGeneric" cacheId="17"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5">
  <location ref="V3:W5" firstHeaderRow="1" firstDataRow="1" firstDataCol="1"/>
  <pivotFields count="3">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2"/>
  </rowFields>
  <rowItems count="2">
    <i>
      <x/>
    </i>
    <i>
      <x v="1"/>
    </i>
  </rowItems>
  <colItems count="1">
    <i/>
  </colItems>
  <dataFields count="1">
    <dataField fld="1" subtotal="count" baseField="0" baseItem="0"/>
  </dataFields>
  <formats count="5">
    <format dxfId="22">
      <pivotArea outline="0" collapsedLevelsAreSubtotals="1" fieldPosition="0"/>
    </format>
    <format dxfId="21">
      <pivotArea type="all" dataOnly="0" outline="0" fieldPosition="0"/>
    </format>
    <format dxfId="20">
      <pivotArea outline="0" collapsedLevelsAreSubtotals="1" fieldPosition="0"/>
    </format>
    <format dxfId="19">
      <pivotArea field="0" type="button" dataOnly="0" labelOnly="1" outline="0"/>
    </format>
    <format dxfId="18">
      <pivotArea field="0" type="button" dataOnly="0" labelOnly="1" outline="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B5D0E2-4907-4D47-ACE1-69A5A92C62A2}" name="Revenue by poduct category" cacheId="22" applyNumberFormats="0" applyBorderFormats="0" applyFontFormats="0" applyPatternFormats="0" applyAlignmentFormats="0" applyWidthHeightFormats="1" dataCaption="Values" tag="4c28a8e0-f901-44eb-b86b-65525ffaf06b" updatedVersion="8" minRefreshableVersion="3" useAutoFormatting="1" rowGrandTotals="0" colGrandTotals="0" itemPrintTitles="1" createdVersion="8" indent="0" compact="0" compactData="0" multipleFieldFilters="0" chartFormat="5">
  <location ref="J3:L8" firstHeaderRow="0"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s>
  <rowFields count="1">
    <field x="1"/>
  </rowFields>
  <rowItems count="5">
    <i>
      <x v="3"/>
    </i>
    <i>
      <x v="1"/>
    </i>
    <i>
      <x v="4"/>
    </i>
    <i>
      <x v="2"/>
    </i>
    <i>
      <x/>
    </i>
  </rowItems>
  <colFields count="1">
    <field x="-2"/>
  </colFields>
  <colItems count="2">
    <i>
      <x/>
    </i>
    <i i="1">
      <x v="1"/>
    </i>
  </colItems>
  <dataFields count="2">
    <dataField fld="2" subtotal="count" baseField="0" baseItem="0"/>
    <dataField fld="3" subtotal="count" baseField="0" baseItem="0"/>
  </dataFields>
  <formats count="5">
    <format dxfId="27">
      <pivotArea outline="0" collapsedLevelsAreSubtotals="1" fieldPosition="0"/>
    </format>
    <format dxfId="26">
      <pivotArea type="all" dataOnly="0" outline="0" fieldPosition="0"/>
    </format>
    <format dxfId="25">
      <pivotArea outline="0" collapsedLevelsAreSubtotals="1" fieldPosition="0"/>
    </format>
    <format dxfId="24">
      <pivotArea field="0" type="button" dataOnly="0" labelOnly="1" outline="0"/>
    </format>
    <format dxfId="23">
      <pivotArea field="0" type="button" dataOnly="0" labelOnly="1" outline="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0778B84-B2FA-4167-991D-222E40B4FFC1}" name="PivotTable16" cacheId="0" applyNumberFormats="0" applyBorderFormats="0" applyFontFormats="0" applyPatternFormats="0" applyAlignmentFormats="0" applyWidthHeightFormats="1" dataCaption="Values" tag="141f9216-0257-4e70-9ec2-cc720629d844"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3">
    <format dxfId="30">
      <pivotArea outline="0" collapsedLevelsAreSubtotals="1" fieldPosition="0"/>
    </format>
    <format dxfId="29">
      <pivotArea type="all" dataOnly="0" outline="0" fieldPosition="0"/>
    </format>
    <format dxfId="28">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F23043-F31D-4406-99E9-4029115590E3}" sourceName="[DimPharmacy].[Country]">
  <pivotTables>
    <pivotTable tabId="3" name="RevenuebyRegion"/>
    <pivotTable tabId="3" name="PivotTable21"/>
    <pivotTable tabId="3" name="PivotTable24"/>
    <pivotTable tabId="3" name="RevenueTrend"/>
  </pivotTables>
  <data>
    <olap pivotCacheId="647731292">
      <levels count="2">
        <level uniqueName="[DimPharmacy].[Country].[(All)]" sourceCaption="(All)" count="0"/>
        <level uniqueName="[DimPharmacy].[Country].[Country]" sourceCaption="Country" count="8">
          <ranges>
            <range startItem="0">
              <i n="[DimPharmacy].[Country].&amp;[Austria]" c="Austria"/>
              <i n="[DimPharmacy].[Country].&amp;[Belgium]" c="Belgium"/>
              <i n="[DimPharmacy].[Country].&amp;[France]" c="France"/>
              <i n="[DimPharmacy].[Country].&amp;[Germany]" c="Germany"/>
              <i n="[DimPharmacy].[Country].&amp;[Italy]" c="Italy"/>
              <i n="[DimPharmacy].[Country].&amp;[Netherlands]" c="Netherlands"/>
              <i n="[DimPharmacy].[Country].&amp;[Poland]" c="Poland"/>
              <i n="[DimPharmacy].[Country].&amp;[Spain]" c="Spain"/>
            </range>
          </ranges>
        </level>
      </levels>
      <selections count="1">
        <selection n="[DimPharmac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izeBand" xr10:uid="{5E01702C-552A-42C8-A4D3-2E64C26B928B}" sourceName="[DimPharmacy].[StoreSizeBand]">
  <pivotTables>
    <pivotTable tabId="7" name="PivotTable5"/>
  </pivotTables>
  <data>
    <olap pivotCacheId="647731292">
      <levels count="2">
        <level uniqueName="[DimPharmacy].[StoreSizeBand].[(All)]" sourceCaption="(All)" count="0"/>
        <level uniqueName="[DimPharmacy].[StoreSizeBand].[StoreSizeBand]" sourceCaption="StoreSizeBand" count="3">
          <ranges>
            <range startItem="0">
              <i n="[DimPharmacy].[StoreSizeBand].&amp;[L]" c="L"/>
              <i n="[DimPharmacy].[StoreSizeBand].&amp;[M]" c="M"/>
              <i n="[DimPharmacy].[StoreSizeBand].&amp;[S]" c="S"/>
            </range>
          </ranges>
        </level>
      </levels>
      <selections count="1">
        <selection n="[DimPharmacy].[StoreSize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7058C15-7629-4E6C-A225-FE3C56EEBE60}" cache="Slicer_Country" caption="Country" columnCount="8"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SizeBand" xr10:uid="{AB407EB4-C36F-49E3-84AB-65FEB4424FB9}" cache="Slicer_StoreSizeBand" caption="StoreSizeBand" columnCount="3" showCaption="0" level="1"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rinterSettings" Target="../printerSettings/printerSettings2.bin"/><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rinterSettings" Target="../printerSettings/printerSettings3.bin"/><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AEF9-D89F-492E-BE3E-CCC9A4879B7F}">
  <dimension ref="A1:Y45"/>
  <sheetViews>
    <sheetView showGridLines="0" showRowColHeaders="0" workbookViewId="0"/>
  </sheetViews>
  <sheetFormatPr defaultRowHeight="14.4" x14ac:dyDescent="0.3"/>
  <sheetData>
    <row r="1" spans="1:25" x14ac:dyDescent="0.3">
      <c r="A1" s="40"/>
      <c r="B1" s="40"/>
      <c r="C1" s="40"/>
      <c r="D1" s="40"/>
      <c r="E1" s="40"/>
      <c r="F1" s="40"/>
      <c r="G1" s="40"/>
      <c r="H1" s="40"/>
      <c r="I1" s="40"/>
      <c r="J1" s="40"/>
      <c r="K1" s="40"/>
      <c r="L1" s="40"/>
      <c r="M1" s="40"/>
      <c r="N1" s="40"/>
      <c r="O1" s="40"/>
      <c r="P1" s="40"/>
      <c r="Q1" s="40"/>
      <c r="R1" s="40"/>
      <c r="S1" s="40"/>
      <c r="T1" s="40"/>
      <c r="U1" s="40"/>
      <c r="V1" s="40"/>
      <c r="W1" s="40"/>
      <c r="X1" s="40"/>
      <c r="Y1" s="1"/>
    </row>
    <row r="2" spans="1:25" x14ac:dyDescent="0.3">
      <c r="A2" s="40"/>
      <c r="B2" s="40"/>
      <c r="C2" s="40"/>
      <c r="D2" s="40"/>
      <c r="E2" s="40"/>
      <c r="F2" s="40"/>
      <c r="G2" s="40"/>
      <c r="H2" s="40"/>
      <c r="I2" s="40"/>
      <c r="J2" s="40"/>
      <c r="K2" s="40"/>
      <c r="L2" s="40"/>
      <c r="M2" s="40"/>
      <c r="N2" s="40"/>
      <c r="O2" s="40"/>
      <c r="P2" s="40"/>
      <c r="Q2" s="40"/>
      <c r="R2" s="40"/>
      <c r="S2" s="40"/>
      <c r="T2" s="40"/>
      <c r="U2" s="40"/>
      <c r="V2" s="40"/>
      <c r="W2" s="40"/>
      <c r="X2" s="40"/>
      <c r="Y2" s="1"/>
    </row>
    <row r="3" spans="1:25" x14ac:dyDescent="0.3">
      <c r="A3" s="40"/>
      <c r="B3" s="40"/>
      <c r="C3" s="40"/>
      <c r="D3" s="40"/>
      <c r="E3" s="40"/>
      <c r="F3" s="40"/>
      <c r="G3" s="40"/>
      <c r="H3" s="40"/>
      <c r="I3" s="40"/>
      <c r="J3" s="40"/>
      <c r="K3" s="40"/>
      <c r="L3" s="40"/>
      <c r="M3" s="40"/>
      <c r="N3" s="40"/>
      <c r="O3" s="40"/>
      <c r="P3" s="40"/>
      <c r="Q3" s="40"/>
      <c r="R3" s="40"/>
      <c r="S3" s="40"/>
      <c r="T3" s="40"/>
      <c r="U3" s="40"/>
      <c r="V3" s="40"/>
      <c r="W3" s="40"/>
      <c r="X3" s="40"/>
      <c r="Y3" s="1"/>
    </row>
    <row r="4" spans="1:25" x14ac:dyDescent="0.3">
      <c r="A4" s="40"/>
      <c r="B4" s="40"/>
      <c r="C4" s="40"/>
      <c r="D4" s="40"/>
      <c r="E4" s="40"/>
      <c r="F4" s="40"/>
      <c r="G4" s="40"/>
      <c r="H4" s="40"/>
      <c r="I4" s="40"/>
      <c r="J4" s="40"/>
      <c r="K4" s="40"/>
      <c r="L4" s="40"/>
      <c r="M4" s="40"/>
      <c r="N4" s="40"/>
      <c r="O4" s="40"/>
      <c r="P4" s="40"/>
      <c r="Q4" s="40"/>
      <c r="R4" s="40"/>
      <c r="S4" s="40"/>
      <c r="T4" s="40"/>
      <c r="U4" s="40"/>
      <c r="V4" s="40"/>
      <c r="W4" s="40"/>
      <c r="X4" s="40"/>
      <c r="Y4" s="1"/>
    </row>
    <row r="5" spans="1:25" x14ac:dyDescent="0.3">
      <c r="A5" s="40"/>
      <c r="B5" s="40"/>
      <c r="C5" s="40"/>
      <c r="D5" s="40"/>
      <c r="E5" s="40"/>
      <c r="F5" s="40"/>
      <c r="G5" s="40"/>
      <c r="H5" s="40"/>
      <c r="I5" s="40"/>
      <c r="J5" s="40"/>
      <c r="K5" s="40"/>
      <c r="L5" s="40"/>
      <c r="M5" s="40"/>
      <c r="N5" s="40"/>
      <c r="O5" s="40"/>
      <c r="P5" s="40"/>
      <c r="Q5" s="40"/>
      <c r="R5" s="40"/>
      <c r="S5" s="40"/>
      <c r="T5" s="40"/>
      <c r="U5" s="40"/>
      <c r="V5" s="40"/>
      <c r="W5" s="40"/>
      <c r="X5" s="40"/>
      <c r="Y5" s="1"/>
    </row>
    <row r="6" spans="1:25" x14ac:dyDescent="0.3">
      <c r="A6" s="40"/>
      <c r="B6" s="40"/>
      <c r="C6" s="40"/>
      <c r="D6" s="40"/>
      <c r="E6" s="40"/>
      <c r="F6" s="40"/>
      <c r="G6" s="40"/>
      <c r="H6" s="40"/>
      <c r="I6" s="40"/>
      <c r="J6" s="40"/>
      <c r="K6" s="40"/>
      <c r="L6" s="40"/>
      <c r="M6" s="40"/>
      <c r="N6" s="40"/>
      <c r="O6" s="40"/>
      <c r="P6" s="40"/>
      <c r="Q6" s="40"/>
      <c r="R6" s="40"/>
      <c r="S6" s="40"/>
      <c r="T6" s="40"/>
      <c r="U6" s="40"/>
      <c r="V6" s="40"/>
      <c r="W6" s="40"/>
      <c r="X6" s="40"/>
      <c r="Y6" s="1"/>
    </row>
    <row r="7" spans="1:25" x14ac:dyDescent="0.3">
      <c r="A7" s="40"/>
      <c r="B7" s="40"/>
      <c r="C7" s="40"/>
      <c r="D7" s="40"/>
      <c r="E7" s="40"/>
      <c r="F7" s="40"/>
      <c r="G7" s="40"/>
      <c r="H7" s="40"/>
      <c r="I7" s="40"/>
      <c r="J7" s="40"/>
      <c r="K7" s="40"/>
      <c r="L7" s="40"/>
      <c r="M7" s="40"/>
      <c r="N7" s="40"/>
      <c r="O7" s="40"/>
      <c r="P7" s="40"/>
      <c r="Q7" s="40"/>
      <c r="R7" s="40"/>
      <c r="S7" s="40"/>
      <c r="T7" s="40"/>
      <c r="U7" s="40"/>
      <c r="V7" s="40"/>
      <c r="W7" s="40"/>
      <c r="X7" s="40"/>
      <c r="Y7" s="1"/>
    </row>
    <row r="8" spans="1:25" x14ac:dyDescent="0.3">
      <c r="A8" s="40"/>
      <c r="B8" s="40"/>
      <c r="C8" s="40"/>
      <c r="D8" s="40"/>
      <c r="E8" s="40"/>
      <c r="F8" s="40"/>
      <c r="G8" s="40"/>
      <c r="H8" s="40"/>
      <c r="I8" s="40"/>
      <c r="J8" s="40"/>
      <c r="K8" s="40"/>
      <c r="L8" s="40"/>
      <c r="M8" s="40"/>
      <c r="N8" s="40"/>
      <c r="O8" s="40"/>
      <c r="P8" s="40"/>
      <c r="Q8" s="40"/>
      <c r="R8" s="40"/>
      <c r="S8" s="40"/>
      <c r="T8" s="40"/>
      <c r="U8" s="40"/>
      <c r="V8" s="40"/>
      <c r="W8" s="40"/>
      <c r="X8" s="40"/>
      <c r="Y8" s="1"/>
    </row>
    <row r="9" spans="1:25" x14ac:dyDescent="0.3">
      <c r="A9" s="40"/>
      <c r="B9" s="40"/>
      <c r="C9" s="40"/>
      <c r="D9" s="40"/>
      <c r="E9" s="40"/>
      <c r="F9" s="40"/>
      <c r="G9" s="40"/>
      <c r="H9" s="40"/>
      <c r="I9" s="40"/>
      <c r="J9" s="40"/>
      <c r="K9" s="40"/>
      <c r="L9" s="40"/>
      <c r="M9" s="40"/>
      <c r="N9" s="40"/>
      <c r="O9" s="40"/>
      <c r="P9" s="40"/>
      <c r="Q9" s="40"/>
      <c r="R9" s="40"/>
      <c r="S9" s="40"/>
      <c r="T9" s="40"/>
      <c r="U9" s="40"/>
      <c r="V9" s="40"/>
      <c r="W9" s="40"/>
      <c r="X9" s="40"/>
      <c r="Y9" s="1"/>
    </row>
    <row r="10" spans="1:25"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1"/>
    </row>
    <row r="11" spans="1:25"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1"/>
    </row>
    <row r="12" spans="1:25"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1"/>
    </row>
    <row r="13" spans="1:25"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1"/>
    </row>
    <row r="14" spans="1:25"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1"/>
    </row>
    <row r="15" spans="1:25"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1"/>
    </row>
    <row r="16" spans="1:25"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1"/>
    </row>
    <row r="17" spans="1:25"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1"/>
    </row>
    <row r="18" spans="1:25"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1"/>
    </row>
    <row r="19" spans="1:25"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1"/>
    </row>
    <row r="20" spans="1:25"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1"/>
    </row>
    <row r="21" spans="1:25"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1"/>
    </row>
    <row r="22" spans="1:25"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1"/>
    </row>
    <row r="23" spans="1:25"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1"/>
    </row>
    <row r="24" spans="1:25"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1"/>
    </row>
    <row r="25" spans="1:25"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1"/>
    </row>
    <row r="26" spans="1:25"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1"/>
    </row>
    <row r="27" spans="1:25"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1"/>
    </row>
    <row r="28" spans="1:25"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1"/>
    </row>
    <row r="29" spans="1:25"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1"/>
    </row>
    <row r="30" spans="1:25"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1"/>
    </row>
    <row r="31" spans="1:25"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1"/>
    </row>
    <row r="32" spans="1:25"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1"/>
    </row>
    <row r="33" spans="1:25"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1"/>
    </row>
    <row r="34" spans="1:25"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1"/>
    </row>
    <row r="35" spans="1:25"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1"/>
    </row>
    <row r="36" spans="1:25"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1"/>
    </row>
    <row r="37" spans="1:25"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1"/>
    </row>
    <row r="38" spans="1:25"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1"/>
    </row>
    <row r="39" spans="1:25"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1"/>
    </row>
    <row r="40" spans="1:25"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1"/>
    </row>
    <row r="41" spans="1:25"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1"/>
    </row>
    <row r="42" spans="1:25"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1"/>
    </row>
    <row r="43" spans="1:25"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x14ac:dyDescent="0.3">
      <c r="A45" s="1"/>
      <c r="B45" s="1"/>
      <c r="C45" s="1"/>
      <c r="D45" s="1"/>
      <c r="E45" s="1"/>
      <c r="F45" s="1"/>
      <c r="G45" s="1"/>
      <c r="H45" s="1"/>
      <c r="I45" s="1"/>
      <c r="J45" s="1"/>
      <c r="K45" s="1"/>
      <c r="L45" s="1"/>
      <c r="M45" s="1"/>
      <c r="N45" s="1"/>
      <c r="O45" s="1"/>
      <c r="P45" s="1"/>
      <c r="Q45" s="1"/>
      <c r="R45" s="1"/>
      <c r="S45" s="1"/>
      <c r="T45" s="1"/>
      <c r="U45" s="1"/>
      <c r="V45" s="1"/>
      <c r="W45" s="1"/>
      <c r="X45" s="1"/>
      <c r="Y45"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E88E-BA84-43D6-AAAF-7E83095E0DE5}">
  <dimension ref="A1:AD24"/>
  <sheetViews>
    <sheetView workbookViewId="0">
      <selection activeCell="D9" sqref="D9"/>
    </sheetView>
  </sheetViews>
  <sheetFormatPr defaultRowHeight="14.4" x14ac:dyDescent="0.3"/>
  <cols>
    <col min="1" max="1" width="12.5546875" bestFit="1" customWidth="1"/>
    <col min="2" max="2" width="16.88671875" bestFit="1" customWidth="1"/>
    <col min="3" max="3" width="18.88671875" bestFit="1" customWidth="1"/>
    <col min="4" max="4" width="14.21875" bestFit="1" customWidth="1"/>
    <col min="5" max="5" width="13.44140625" bestFit="1" customWidth="1"/>
    <col min="6" max="6" width="14.109375" bestFit="1" customWidth="1"/>
    <col min="7" max="7" width="12.44140625" bestFit="1" customWidth="1"/>
    <col min="8" max="8" width="13.44140625" customWidth="1"/>
    <col min="10" max="10" width="5.77734375" customWidth="1"/>
    <col min="11" max="11" width="5.77734375" style="2" customWidth="1"/>
    <col min="12" max="12" width="5.77734375" customWidth="1"/>
    <col min="14" max="14" width="12.5546875" bestFit="1" customWidth="1"/>
    <col min="15" max="15" width="13.109375" bestFit="1" customWidth="1"/>
    <col min="16" max="16" width="8" customWidth="1"/>
    <col min="17" max="17" width="5.77734375" customWidth="1"/>
    <col min="18" max="18" width="5.77734375" style="2" customWidth="1"/>
    <col min="19" max="19" width="5.77734375" customWidth="1"/>
    <col min="21" max="21" width="12.5546875" bestFit="1" customWidth="1"/>
    <col min="22" max="22" width="13.109375" bestFit="1" customWidth="1"/>
    <col min="24" max="24" width="5.77734375" customWidth="1"/>
    <col min="25" max="25" width="5.77734375" style="2" customWidth="1"/>
    <col min="26" max="26" width="5.77734375" customWidth="1"/>
    <col min="28" max="28" width="12.5546875" bestFit="1" customWidth="1"/>
    <col min="29" max="29" width="17.6640625" bestFit="1" customWidth="1"/>
    <col min="30" max="30" width="16" bestFit="1" customWidth="1"/>
  </cols>
  <sheetData>
    <row r="1" spans="1:30" x14ac:dyDescent="0.3">
      <c r="A1" s="3" t="s">
        <v>4</v>
      </c>
      <c r="N1" s="3" t="s">
        <v>18</v>
      </c>
      <c r="O1" s="3"/>
      <c r="U1" s="3" t="s">
        <v>27</v>
      </c>
      <c r="V1" s="3"/>
      <c r="AB1" s="3" t="s">
        <v>27</v>
      </c>
      <c r="AC1" s="3"/>
    </row>
    <row r="2" spans="1:30" ht="15" thickBot="1" x14ac:dyDescent="0.35"/>
    <row r="3" spans="1:30" ht="15" thickBot="1" x14ac:dyDescent="0.35">
      <c r="A3" s="8" t="s">
        <v>0</v>
      </c>
      <c r="B3" s="10" t="s">
        <v>1</v>
      </c>
      <c r="C3" s="10" t="s">
        <v>2</v>
      </c>
      <c r="D3" s="9" t="s">
        <v>3</v>
      </c>
      <c r="E3" s="4" t="s">
        <v>28</v>
      </c>
      <c r="F3" s="4" t="s">
        <v>38</v>
      </c>
      <c r="N3" s="12" t="s">
        <v>5</v>
      </c>
      <c r="O3" s="12" t="s">
        <v>0</v>
      </c>
      <c r="U3" s="12" t="s">
        <v>5</v>
      </c>
      <c r="V3" s="12" t="s">
        <v>0</v>
      </c>
      <c r="AB3" s="12" t="s">
        <v>5</v>
      </c>
      <c r="AC3" s="29" t="s">
        <v>30</v>
      </c>
      <c r="AD3" s="14" t="s">
        <v>29</v>
      </c>
    </row>
    <row r="4" spans="1:30" x14ac:dyDescent="0.3">
      <c r="A4" s="5">
        <v>8633977.3100000005</v>
      </c>
      <c r="B4" s="5">
        <v>2421141.0699999998</v>
      </c>
      <c r="C4" s="6">
        <v>0.28042013351086736</v>
      </c>
      <c r="D4" s="7">
        <v>120</v>
      </c>
      <c r="E4" s="28">
        <v>445793</v>
      </c>
      <c r="F4" s="48">
        <v>4.4312265915537823E-2</v>
      </c>
      <c r="H4" s="46"/>
      <c r="N4" s="18" t="s">
        <v>10</v>
      </c>
      <c r="O4" s="21">
        <v>693212.13</v>
      </c>
      <c r="U4" s="18" t="s">
        <v>22</v>
      </c>
      <c r="V4" s="24">
        <v>1567633.95</v>
      </c>
      <c r="AB4" s="18" t="s">
        <v>19</v>
      </c>
      <c r="AC4" s="43">
        <v>47.803053200000001</v>
      </c>
      <c r="AD4" s="14">
        <v>148.77212499999999</v>
      </c>
    </row>
    <row r="5" spans="1:30" x14ac:dyDescent="0.3">
      <c r="F5" t="str">
        <f>IF(F4&gt;0,TEXT(F4,"0.0%") &amp;" ↑",TEXT(F4,"0.0%") &amp;" ↓")</f>
        <v>4.4% ↑</v>
      </c>
      <c r="N5" s="19" t="s">
        <v>9</v>
      </c>
      <c r="O5" s="22">
        <v>656408.28</v>
      </c>
      <c r="U5" s="19" t="s">
        <v>21</v>
      </c>
      <c r="V5" s="25">
        <v>1406811.74</v>
      </c>
      <c r="AB5" s="19" t="s">
        <v>20</v>
      </c>
      <c r="AC5" s="34">
        <v>50.937827571428571</v>
      </c>
      <c r="AD5" s="44">
        <v>61.789099999999998</v>
      </c>
    </row>
    <row r="6" spans="1:30" x14ac:dyDescent="0.3">
      <c r="N6" s="19" t="s">
        <v>13</v>
      </c>
      <c r="O6" s="22">
        <v>700990.7</v>
      </c>
      <c r="U6" s="19" t="s">
        <v>23</v>
      </c>
      <c r="V6" s="25">
        <v>1332155.51</v>
      </c>
      <c r="AB6" s="19" t="s">
        <v>21</v>
      </c>
      <c r="AC6" s="34">
        <v>46.612385000000003</v>
      </c>
      <c r="AD6" s="44">
        <v>63.330463999999999</v>
      </c>
    </row>
    <row r="7" spans="1:30" x14ac:dyDescent="0.3">
      <c r="N7" s="19" t="s">
        <v>6</v>
      </c>
      <c r="O7" s="22">
        <v>685442.01</v>
      </c>
      <c r="U7" s="19" t="s">
        <v>20</v>
      </c>
      <c r="V7" s="25">
        <v>1246510.77</v>
      </c>
      <c r="AB7" s="19" t="s">
        <v>22</v>
      </c>
      <c r="AC7" s="34">
        <v>50.669957409090905</v>
      </c>
      <c r="AD7" s="44">
        <v>228.69924599999999</v>
      </c>
    </row>
    <row r="8" spans="1:30" x14ac:dyDescent="0.3">
      <c r="A8" s="49" t="s">
        <v>5</v>
      </c>
      <c r="B8" s="4" t="s">
        <v>1</v>
      </c>
      <c r="C8" t="s">
        <v>40</v>
      </c>
      <c r="D8" t="s">
        <v>41</v>
      </c>
      <c r="N8" s="19" t="s">
        <v>14</v>
      </c>
      <c r="O8" s="22">
        <v>750541.31</v>
      </c>
      <c r="U8" s="19" t="s">
        <v>24</v>
      </c>
      <c r="V8" s="25">
        <v>947748.2</v>
      </c>
      <c r="AB8" s="19" t="s">
        <v>23</v>
      </c>
      <c r="AC8" s="34">
        <v>43.473101722222225</v>
      </c>
      <c r="AD8" s="44">
        <v>217.18126899999999</v>
      </c>
    </row>
    <row r="9" spans="1:30" x14ac:dyDescent="0.3">
      <c r="A9" s="50">
        <v>2024</v>
      </c>
      <c r="B9" s="5">
        <v>1181465.52</v>
      </c>
      <c r="C9" s="51">
        <f>(B10-B9)/B9</f>
        <v>4.9269343044391192E-2</v>
      </c>
      <c r="D9" t="str">
        <f>IF(C9&gt;0,TEXT(C9,"0.0%") &amp;" ↑",TEXT(C9,"0.0%") &amp;" ↓")</f>
        <v>4.9% ↑</v>
      </c>
      <c r="N9" s="19" t="s">
        <v>12</v>
      </c>
      <c r="O9" s="22">
        <v>721767.26</v>
      </c>
      <c r="U9" s="19" t="s">
        <v>26</v>
      </c>
      <c r="V9" s="25">
        <v>735600.24</v>
      </c>
      <c r="AB9" s="19" t="s">
        <v>24</v>
      </c>
      <c r="AC9" s="34">
        <v>52.035204636363638</v>
      </c>
      <c r="AD9" s="44">
        <v>53.686382999999999</v>
      </c>
    </row>
    <row r="10" spans="1:30" x14ac:dyDescent="0.3">
      <c r="A10" s="50">
        <v>2025</v>
      </c>
      <c r="B10" s="5">
        <v>1239675.55</v>
      </c>
      <c r="N10" s="19" t="s">
        <v>11</v>
      </c>
      <c r="O10" s="22">
        <v>768840.83</v>
      </c>
      <c r="U10" s="19" t="s">
        <v>25</v>
      </c>
      <c r="V10" s="25">
        <v>714235.73</v>
      </c>
      <c r="AB10" s="19" t="s">
        <v>25</v>
      </c>
      <c r="AC10" s="34">
        <v>52.138939692307687</v>
      </c>
      <c r="AD10" s="44">
        <v>243.62489500000001</v>
      </c>
    </row>
    <row r="11" spans="1:30" ht="15" thickBot="1" x14ac:dyDescent="0.35">
      <c r="A11" s="50" t="s">
        <v>39</v>
      </c>
      <c r="B11" s="5">
        <v>2421141.0699999998</v>
      </c>
      <c r="N11" s="19" t="s">
        <v>7</v>
      </c>
      <c r="O11" s="22">
        <v>741535.76</v>
      </c>
      <c r="U11" s="20" t="s">
        <v>19</v>
      </c>
      <c r="V11" s="26">
        <v>683281.17</v>
      </c>
      <c r="AB11" s="20" t="s">
        <v>26</v>
      </c>
      <c r="AC11" s="35">
        <v>40.128239666666666</v>
      </c>
      <c r="AD11" s="45">
        <v>-34.373963000000003</v>
      </c>
    </row>
    <row r="12" spans="1:30" x14ac:dyDescent="0.3">
      <c r="B12" s="47"/>
      <c r="N12" s="19" t="s">
        <v>17</v>
      </c>
      <c r="O12" s="22">
        <v>731005.74</v>
      </c>
    </row>
    <row r="13" spans="1:30" x14ac:dyDescent="0.3">
      <c r="N13" s="19" t="s">
        <v>16</v>
      </c>
      <c r="O13" s="22">
        <v>750338.41</v>
      </c>
    </row>
    <row r="14" spans="1:30" x14ac:dyDescent="0.3">
      <c r="N14" s="19" t="s">
        <v>15</v>
      </c>
      <c r="O14" s="22">
        <v>710608.93</v>
      </c>
      <c r="AB14" t="str">
        <f>AB3</f>
        <v>Row Labels</v>
      </c>
      <c r="AC14" t="str">
        <f t="shared" ref="AC14:AD14" si="0">AC3</f>
        <v>Average of Latitude</v>
      </c>
      <c r="AD14" t="str">
        <f t="shared" si="0"/>
        <v>Sum of Longitude</v>
      </c>
    </row>
    <row r="15" spans="1:30" ht="15" thickBot="1" x14ac:dyDescent="0.35">
      <c r="N15" s="20" t="s">
        <v>8</v>
      </c>
      <c r="O15" s="23">
        <v>723285.95</v>
      </c>
      <c r="AB15" t="str">
        <f t="shared" ref="AB15:AD15" si="1">AB4</f>
        <v>Austria</v>
      </c>
      <c r="AC15">
        <f t="shared" si="1"/>
        <v>47.803053200000001</v>
      </c>
      <c r="AD15">
        <f t="shared" si="1"/>
        <v>148.77212499999999</v>
      </c>
    </row>
    <row r="16" spans="1:30" ht="15" thickBot="1" x14ac:dyDescent="0.35">
      <c r="U16" s="13" t="s">
        <v>5</v>
      </c>
      <c r="V16" s="12" t="s">
        <v>0</v>
      </c>
      <c r="AB16" t="str">
        <f t="shared" ref="AB16:AD16" si="2">AB5</f>
        <v>Belgium</v>
      </c>
      <c r="AC16">
        <f t="shared" si="2"/>
        <v>50.937827571428571</v>
      </c>
      <c r="AD16">
        <f t="shared" si="2"/>
        <v>61.789099999999998</v>
      </c>
    </row>
    <row r="17" spans="21:30" x14ac:dyDescent="0.3">
      <c r="U17" s="41">
        <v>2024</v>
      </c>
      <c r="V17" s="24">
        <v>4223414.13</v>
      </c>
      <c r="AB17" t="str">
        <f t="shared" ref="AB17:AD17" si="3">AB6</f>
        <v>France</v>
      </c>
      <c r="AC17">
        <f t="shared" si="3"/>
        <v>46.612385000000003</v>
      </c>
      <c r="AD17">
        <f t="shared" si="3"/>
        <v>63.330463999999999</v>
      </c>
    </row>
    <row r="18" spans="21:30" ht="15" thickBot="1" x14ac:dyDescent="0.35">
      <c r="U18" s="42">
        <v>2025</v>
      </c>
      <c r="V18" s="26">
        <v>4410563.18</v>
      </c>
      <c r="AB18" t="str">
        <f t="shared" ref="AB18:AD18" si="4">AB7</f>
        <v>Germany</v>
      </c>
      <c r="AC18">
        <f t="shared" si="4"/>
        <v>50.669957409090905</v>
      </c>
      <c r="AD18">
        <f t="shared" si="4"/>
        <v>228.69924599999999</v>
      </c>
    </row>
    <row r="19" spans="21:30" x14ac:dyDescent="0.3">
      <c r="AB19" t="str">
        <f t="shared" ref="AB19:AD19" si="5">AB8</f>
        <v>Italy</v>
      </c>
      <c r="AC19">
        <f t="shared" si="5"/>
        <v>43.473101722222225</v>
      </c>
      <c r="AD19">
        <f t="shared" si="5"/>
        <v>217.18126899999999</v>
      </c>
    </row>
    <row r="20" spans="21:30" x14ac:dyDescent="0.3">
      <c r="AB20" t="str">
        <f t="shared" ref="AB20:AD20" si="6">AB9</f>
        <v>Netherlands</v>
      </c>
      <c r="AC20">
        <f t="shared" si="6"/>
        <v>52.035204636363638</v>
      </c>
      <c r="AD20">
        <f t="shared" si="6"/>
        <v>53.686382999999999</v>
      </c>
    </row>
    <row r="21" spans="21:30" x14ac:dyDescent="0.3">
      <c r="AB21" t="str">
        <f>AB10</f>
        <v>Poland</v>
      </c>
      <c r="AC21">
        <f t="shared" ref="AC21:AD21" si="7">AC10</f>
        <v>52.138939692307687</v>
      </c>
      <c r="AD21">
        <f t="shared" si="7"/>
        <v>243.62489500000001</v>
      </c>
    </row>
    <row r="22" spans="21:30" x14ac:dyDescent="0.3">
      <c r="AB22" t="str">
        <f t="shared" ref="AB22:AD22" si="8">AB11</f>
        <v>Spain</v>
      </c>
      <c r="AC22">
        <f t="shared" si="8"/>
        <v>40.128239666666666</v>
      </c>
      <c r="AD22">
        <f t="shared" si="8"/>
        <v>-34.373963000000003</v>
      </c>
    </row>
    <row r="24" spans="21:30" ht="15" thickBot="1" x14ac:dyDescent="0.35"/>
  </sheetData>
  <conditionalFormatting sqref="D9">
    <cfRule type="expression" dxfId="3" priority="1">
      <formula>C9&lt;0</formula>
    </cfRule>
    <cfRule type="expression" dxfId="2" priority="2">
      <formula>C9&gt;0</formula>
    </cfRule>
  </conditionalFormatting>
  <conditionalFormatting sqref="F5">
    <cfRule type="expression" dxfId="1" priority="3">
      <formula>$F$5&lt;0</formula>
    </cfRule>
    <cfRule type="expression" dxfId="0" priority="4">
      <formula>$F$5&gt;0</formula>
    </cfRule>
  </conditionalFormatting>
  <pageMargins left="0.7" right="0.7" top="0.75" bottom="0.75" header="0.3" footer="0.3"/>
  <pageSetup orientation="portrait" horizontalDpi="360" verticalDpi="36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90D36-EA5D-4305-BBC2-BECDB556F27F}">
  <dimension ref="A1:Y46"/>
  <sheetViews>
    <sheetView showGridLines="0" showRowColHeaders="0" workbookViewId="0">
      <selection activeCell="A4" sqref="A4"/>
    </sheetView>
  </sheetViews>
  <sheetFormatPr defaultRowHeight="14.4" x14ac:dyDescent="0.3"/>
  <sheetData>
    <row r="1" spans="1:25" x14ac:dyDescent="0.3">
      <c r="A1" s="40"/>
      <c r="B1" s="40"/>
      <c r="C1" s="40"/>
      <c r="D1" s="40"/>
      <c r="E1" s="40"/>
      <c r="F1" s="40"/>
      <c r="G1" s="40"/>
      <c r="H1" s="40"/>
      <c r="I1" s="40"/>
      <c r="J1" s="40"/>
      <c r="K1" s="40"/>
      <c r="L1" s="40"/>
      <c r="M1" s="40"/>
      <c r="N1" s="40"/>
      <c r="O1" s="40"/>
      <c r="P1" s="40"/>
      <c r="Q1" s="40"/>
      <c r="R1" s="40"/>
      <c r="S1" s="40"/>
      <c r="T1" s="40"/>
      <c r="U1" s="40"/>
      <c r="V1" s="40"/>
      <c r="W1" s="40"/>
      <c r="X1" s="40"/>
      <c r="Y1" s="40"/>
    </row>
    <row r="2" spans="1:25" x14ac:dyDescent="0.3">
      <c r="A2" s="40"/>
      <c r="B2" s="40"/>
      <c r="C2" s="40"/>
      <c r="D2" s="40"/>
      <c r="E2" s="40"/>
      <c r="F2" s="40"/>
      <c r="G2" s="40"/>
      <c r="H2" s="40"/>
      <c r="I2" s="40"/>
      <c r="J2" s="40"/>
      <c r="K2" s="40"/>
      <c r="L2" s="40"/>
      <c r="M2" s="40"/>
      <c r="N2" s="40"/>
      <c r="O2" s="40"/>
      <c r="P2" s="40"/>
      <c r="Q2" s="40"/>
      <c r="R2" s="40"/>
      <c r="S2" s="40"/>
      <c r="T2" s="40"/>
      <c r="U2" s="40"/>
      <c r="V2" s="40"/>
      <c r="W2" s="40"/>
      <c r="X2" s="40"/>
      <c r="Y2" s="40"/>
    </row>
    <row r="3" spans="1:25" x14ac:dyDescent="0.3">
      <c r="A3" s="40"/>
      <c r="B3" s="40"/>
      <c r="C3" s="40"/>
      <c r="D3" s="40"/>
      <c r="E3" s="40"/>
      <c r="F3" s="40"/>
      <c r="G3" s="40"/>
      <c r="H3" s="40"/>
      <c r="I3" s="40"/>
      <c r="J3" s="40"/>
      <c r="K3" s="40"/>
      <c r="L3" s="40"/>
      <c r="M3" s="40"/>
      <c r="N3" s="40"/>
      <c r="O3" s="40"/>
      <c r="P3" s="40"/>
      <c r="Q3" s="40"/>
      <c r="R3" s="40"/>
      <c r="S3" s="40"/>
      <c r="T3" s="40"/>
      <c r="U3" s="40"/>
      <c r="V3" s="40"/>
      <c r="W3" s="40"/>
      <c r="X3" s="40"/>
      <c r="Y3" s="40"/>
    </row>
    <row r="4" spans="1:25" x14ac:dyDescent="0.3">
      <c r="A4" s="40"/>
      <c r="B4" s="40"/>
      <c r="C4" s="40"/>
      <c r="D4" s="40"/>
      <c r="E4" s="40"/>
      <c r="F4" s="40"/>
      <c r="G4" s="40"/>
      <c r="H4" s="40"/>
      <c r="I4" s="40"/>
      <c r="J4" s="40"/>
      <c r="K4" s="40"/>
      <c r="L4" s="40"/>
      <c r="M4" s="40"/>
      <c r="N4" s="40"/>
      <c r="O4" s="40"/>
      <c r="P4" s="40"/>
      <c r="Q4" s="40"/>
      <c r="R4" s="40"/>
      <c r="S4" s="40"/>
      <c r="T4" s="40"/>
      <c r="U4" s="40"/>
      <c r="V4" s="40"/>
      <c r="W4" s="40"/>
      <c r="X4" s="40"/>
      <c r="Y4" s="40"/>
    </row>
    <row r="5" spans="1:25" x14ac:dyDescent="0.3">
      <c r="A5" s="40"/>
      <c r="B5" s="40"/>
      <c r="C5" s="40"/>
      <c r="D5" s="40"/>
      <c r="E5" s="40"/>
      <c r="F5" s="40"/>
      <c r="G5" s="40"/>
      <c r="H5" s="40"/>
      <c r="I5" s="40"/>
      <c r="J5" s="40"/>
      <c r="K5" s="40"/>
      <c r="L5" s="40"/>
      <c r="M5" s="40"/>
      <c r="N5" s="40"/>
      <c r="O5" s="40"/>
      <c r="P5" s="40"/>
      <c r="Q5" s="40"/>
      <c r="R5" s="40"/>
      <c r="S5" s="40"/>
      <c r="T5" s="40"/>
      <c r="U5" s="40"/>
      <c r="V5" s="40"/>
      <c r="W5" s="40"/>
      <c r="X5" s="40"/>
      <c r="Y5" s="40"/>
    </row>
    <row r="6" spans="1:25" x14ac:dyDescent="0.3">
      <c r="A6" s="40"/>
      <c r="B6" s="40"/>
      <c r="C6" s="40"/>
      <c r="D6" s="40"/>
      <c r="E6" s="40"/>
      <c r="F6" s="40"/>
      <c r="G6" s="40"/>
      <c r="H6" s="40"/>
      <c r="I6" s="40"/>
      <c r="J6" s="40"/>
      <c r="K6" s="40"/>
      <c r="L6" s="40"/>
      <c r="M6" s="40"/>
      <c r="N6" s="40"/>
      <c r="O6" s="40"/>
      <c r="P6" s="40"/>
      <c r="Q6" s="40"/>
      <c r="R6" s="40"/>
      <c r="S6" s="40"/>
      <c r="T6" s="40"/>
      <c r="U6" s="40"/>
      <c r="V6" s="40"/>
      <c r="W6" s="40"/>
      <c r="X6" s="40"/>
      <c r="Y6" s="40"/>
    </row>
    <row r="7" spans="1:25" x14ac:dyDescent="0.3">
      <c r="A7" s="40"/>
      <c r="B7" s="40"/>
      <c r="C7" s="40"/>
      <c r="D7" s="40"/>
      <c r="E7" s="40"/>
      <c r="F7" s="40"/>
      <c r="G7" s="40"/>
      <c r="H7" s="40"/>
      <c r="I7" s="40"/>
      <c r="J7" s="40"/>
      <c r="K7" s="40"/>
      <c r="L7" s="40"/>
      <c r="M7" s="40"/>
      <c r="N7" s="40"/>
      <c r="O7" s="40"/>
      <c r="P7" s="40"/>
      <c r="Q7" s="40"/>
      <c r="R7" s="40"/>
      <c r="S7" s="40"/>
      <c r="T7" s="40"/>
      <c r="U7" s="40"/>
      <c r="V7" s="40"/>
      <c r="W7" s="40"/>
      <c r="X7" s="40"/>
      <c r="Y7" s="40"/>
    </row>
    <row r="8" spans="1:25" x14ac:dyDescent="0.3">
      <c r="A8" s="40"/>
      <c r="B8" s="40"/>
      <c r="C8" s="40"/>
      <c r="D8" s="40"/>
      <c r="E8" s="40"/>
      <c r="F8" s="40"/>
      <c r="G8" s="40"/>
      <c r="H8" s="40"/>
      <c r="I8" s="40"/>
      <c r="J8" s="40"/>
      <c r="K8" s="40"/>
      <c r="L8" s="40"/>
      <c r="M8" s="40"/>
      <c r="N8" s="40"/>
      <c r="O8" s="40"/>
      <c r="P8" s="40"/>
      <c r="Q8" s="40"/>
      <c r="R8" s="40"/>
      <c r="S8" s="40"/>
      <c r="T8" s="40"/>
      <c r="U8" s="40"/>
      <c r="V8" s="40"/>
      <c r="W8" s="40"/>
      <c r="X8" s="40"/>
      <c r="Y8" s="40"/>
    </row>
    <row r="9" spans="1:25" x14ac:dyDescent="0.3">
      <c r="A9" s="40"/>
      <c r="B9" s="40"/>
      <c r="C9" s="40"/>
      <c r="D9" s="40"/>
      <c r="E9" s="40"/>
      <c r="F9" s="40"/>
      <c r="G9" s="40"/>
      <c r="H9" s="40"/>
      <c r="I9" s="40"/>
      <c r="J9" s="40"/>
      <c r="K9" s="40"/>
      <c r="L9" s="40"/>
      <c r="M9" s="40"/>
      <c r="N9" s="40"/>
      <c r="O9" s="40"/>
      <c r="P9" s="40"/>
      <c r="Q9" s="40"/>
      <c r="R9" s="40"/>
      <c r="S9" s="40"/>
      <c r="T9" s="40"/>
      <c r="U9" s="40"/>
      <c r="V9" s="40"/>
      <c r="W9" s="40"/>
      <c r="X9" s="40"/>
      <c r="Y9" s="40"/>
    </row>
    <row r="10" spans="1:25"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40"/>
    </row>
    <row r="11" spans="1:25"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40"/>
    </row>
    <row r="12" spans="1:25"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40"/>
    </row>
    <row r="13" spans="1:25"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40"/>
    </row>
    <row r="14" spans="1:25"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40"/>
    </row>
    <row r="15" spans="1:25"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40"/>
    </row>
    <row r="16" spans="1:25"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40"/>
    </row>
    <row r="17" spans="1:25"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40"/>
    </row>
    <row r="18" spans="1:25"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40"/>
    </row>
    <row r="19" spans="1:25"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40"/>
    </row>
    <row r="20" spans="1:25"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40"/>
    </row>
    <row r="21" spans="1:25"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40"/>
    </row>
    <row r="22" spans="1:25"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40"/>
    </row>
    <row r="23" spans="1:25"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40"/>
    </row>
    <row r="24" spans="1:25"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40"/>
    </row>
    <row r="25" spans="1:25"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40"/>
    </row>
    <row r="26" spans="1:25"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40"/>
    </row>
    <row r="27" spans="1:25"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40"/>
    </row>
    <row r="28" spans="1:25"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40"/>
    </row>
    <row r="29" spans="1:25"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40"/>
    </row>
    <row r="30" spans="1:25"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40"/>
    </row>
    <row r="31" spans="1:25"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40"/>
    </row>
    <row r="32" spans="1:25"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40"/>
    </row>
    <row r="33" spans="1:25"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40"/>
    </row>
    <row r="34" spans="1:25"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40"/>
    </row>
    <row r="35" spans="1:25"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40"/>
    </row>
    <row r="36" spans="1:25"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40"/>
    </row>
    <row r="37" spans="1:25"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40"/>
    </row>
    <row r="38" spans="1:25"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40"/>
    </row>
    <row r="39" spans="1:25"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40"/>
    </row>
    <row r="40" spans="1:25"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40"/>
    </row>
    <row r="41" spans="1:25"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40"/>
    </row>
    <row r="42" spans="1:25"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40"/>
    </row>
    <row r="43" spans="1:25" x14ac:dyDescent="0.3">
      <c r="A43" s="40"/>
      <c r="B43" s="40"/>
      <c r="C43" s="40"/>
      <c r="D43" s="40"/>
      <c r="E43" s="40"/>
      <c r="F43" s="40"/>
      <c r="G43" s="40"/>
      <c r="H43" s="40"/>
      <c r="I43" s="40"/>
      <c r="J43" s="40"/>
      <c r="K43" s="40"/>
      <c r="L43" s="40"/>
      <c r="M43" s="40"/>
      <c r="N43" s="40"/>
      <c r="O43" s="40"/>
      <c r="P43" s="40"/>
      <c r="Q43" s="40"/>
      <c r="R43" s="40"/>
      <c r="S43" s="40"/>
      <c r="T43" s="40"/>
      <c r="U43" s="40"/>
      <c r="V43" s="40"/>
      <c r="W43" s="40"/>
      <c r="X43" s="40"/>
      <c r="Y43" s="40"/>
    </row>
    <row r="44" spans="1:25" x14ac:dyDescent="0.3">
      <c r="A44" s="40"/>
      <c r="B44" s="40"/>
      <c r="C44" s="40"/>
      <c r="D44" s="40"/>
      <c r="E44" s="40"/>
      <c r="F44" s="40"/>
      <c r="G44" s="40"/>
      <c r="H44" s="40"/>
      <c r="I44" s="40"/>
      <c r="J44" s="40"/>
      <c r="K44" s="40"/>
      <c r="L44" s="40"/>
      <c r="M44" s="40"/>
      <c r="N44" s="40"/>
      <c r="O44" s="40"/>
      <c r="P44" s="40"/>
      <c r="Q44" s="40"/>
      <c r="R44" s="40"/>
      <c r="S44" s="40"/>
      <c r="T44" s="40"/>
      <c r="U44" s="40"/>
      <c r="V44" s="40"/>
      <c r="W44" s="40"/>
      <c r="X44" s="40"/>
      <c r="Y44" s="40"/>
    </row>
    <row r="45" spans="1:25" x14ac:dyDescent="0.3">
      <c r="A45" s="40"/>
      <c r="B45" s="40"/>
      <c r="C45" s="40"/>
      <c r="D45" s="40"/>
      <c r="E45" s="40"/>
      <c r="F45" s="40"/>
      <c r="G45" s="40"/>
      <c r="H45" s="40"/>
      <c r="I45" s="40"/>
      <c r="J45" s="40"/>
      <c r="K45" s="40"/>
      <c r="L45" s="40"/>
      <c r="M45" s="40"/>
      <c r="N45" s="40"/>
      <c r="O45" s="40"/>
      <c r="P45" s="40"/>
      <c r="Q45" s="40"/>
      <c r="R45" s="40"/>
      <c r="S45" s="40"/>
      <c r="T45" s="40"/>
      <c r="U45" s="40"/>
      <c r="V45" s="40"/>
      <c r="W45" s="40"/>
      <c r="X45" s="40"/>
      <c r="Y45" s="40"/>
    </row>
    <row r="46" spans="1:25" x14ac:dyDescent="0.3">
      <c r="A46" s="40"/>
      <c r="B46" s="40"/>
      <c r="C46" s="40"/>
      <c r="D46" s="40"/>
      <c r="E46" s="40"/>
      <c r="F46" s="40"/>
      <c r="G46" s="40"/>
      <c r="H46" s="40"/>
      <c r="I46" s="40"/>
      <c r="J46" s="40"/>
      <c r="K46" s="40"/>
      <c r="L46" s="40"/>
      <c r="M46" s="40"/>
      <c r="N46" s="40"/>
      <c r="O46" s="40"/>
      <c r="P46" s="40"/>
      <c r="Q46" s="40"/>
      <c r="R46" s="40"/>
      <c r="S46" s="40"/>
      <c r="T46" s="40"/>
      <c r="U46" s="40"/>
      <c r="V46" s="40"/>
      <c r="W46" s="40"/>
      <c r="X46" s="40"/>
      <c r="Y46" s="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9175-70B9-4466-9464-1FCECB67705D}">
  <dimension ref="A1:BE15"/>
  <sheetViews>
    <sheetView topLeftCell="U1" workbookViewId="0">
      <selection activeCell="BD19" sqref="BD19"/>
    </sheetView>
  </sheetViews>
  <sheetFormatPr defaultRowHeight="14.4" x14ac:dyDescent="0.3"/>
  <cols>
    <col min="1" max="2" width="20.44140625" bestFit="1" customWidth="1"/>
    <col min="3" max="3" width="22" bestFit="1" customWidth="1"/>
    <col min="4" max="4" width="23.33203125" bestFit="1" customWidth="1"/>
    <col min="6" max="6" width="5.77734375" customWidth="1"/>
    <col min="7" max="7" width="5.77734375" style="2" customWidth="1"/>
    <col min="8" max="8" width="5.77734375" customWidth="1"/>
    <col min="10" max="10" width="10.88671875" bestFit="1" customWidth="1"/>
    <col min="11" max="11" width="13.109375" bestFit="1" customWidth="1"/>
    <col min="12" max="12" width="16.88671875" bestFit="1" customWidth="1"/>
    <col min="13" max="13" width="17" bestFit="1" customWidth="1"/>
    <col min="14" max="16" width="17" customWidth="1"/>
    <col min="18" max="18" width="5.77734375" style="2" customWidth="1"/>
    <col min="19" max="19" width="5.77734375" customWidth="1"/>
    <col min="20" max="20" width="19.6640625" bestFit="1" customWidth="1"/>
    <col min="21" max="21" width="13.109375" bestFit="1" customWidth="1"/>
    <col min="22" max="23" width="16.88671875" bestFit="1" customWidth="1"/>
    <col min="24" max="24" width="17" customWidth="1"/>
    <col min="25" max="26" width="19" customWidth="1"/>
    <col min="28" max="28" width="5.77734375" style="2" customWidth="1"/>
    <col min="29" max="29" width="5.77734375" customWidth="1"/>
    <col min="30" max="30" width="9.77734375" bestFit="1" customWidth="1"/>
    <col min="31" max="31" width="13.109375" bestFit="1" customWidth="1"/>
    <col min="32" max="33" width="16.88671875" bestFit="1" customWidth="1"/>
    <col min="34" max="34" width="17" customWidth="1"/>
    <col min="35" max="36" width="19" customWidth="1"/>
    <col min="38" max="38" width="5.77734375" style="2" customWidth="1"/>
    <col min="39" max="39" width="5.77734375" customWidth="1"/>
    <col min="40" max="40" width="14" bestFit="1" customWidth="1"/>
    <col min="41" max="41" width="13.109375" bestFit="1" customWidth="1"/>
    <col min="42" max="43" width="16.88671875" bestFit="1" customWidth="1"/>
    <col min="44" max="44" width="17" customWidth="1"/>
    <col min="45" max="46" width="19" customWidth="1"/>
    <col min="48" max="49" width="5.77734375" style="2" customWidth="1"/>
    <col min="50" max="50" width="5.77734375" customWidth="1"/>
    <col min="51" max="51" width="10.88671875" bestFit="1" customWidth="1"/>
    <col min="52" max="52" width="17.44140625" bestFit="1" customWidth="1"/>
    <col min="53" max="53" width="11" bestFit="1" customWidth="1"/>
    <col min="54" max="54" width="5.77734375" style="2" customWidth="1"/>
    <col min="55" max="55" width="5.77734375" customWidth="1"/>
    <col min="56" max="56" width="14" bestFit="1" customWidth="1"/>
    <col min="57" max="57" width="13.109375" bestFit="1" customWidth="1"/>
    <col min="58" max="58" width="14.109375" bestFit="1" customWidth="1"/>
  </cols>
  <sheetData>
    <row r="1" spans="1:57" x14ac:dyDescent="0.3">
      <c r="A1" s="3" t="s">
        <v>4</v>
      </c>
      <c r="J1" s="3" t="s">
        <v>43</v>
      </c>
      <c r="K1" s="3"/>
      <c r="L1" s="3"/>
      <c r="T1" s="3" t="s">
        <v>55</v>
      </c>
      <c r="U1" s="3"/>
      <c r="V1" s="3"/>
      <c r="AD1" s="3" t="s">
        <v>55</v>
      </c>
      <c r="AE1" s="3"/>
      <c r="AF1" s="3"/>
      <c r="AN1" s="3" t="s">
        <v>55</v>
      </c>
      <c r="AO1" s="3"/>
      <c r="AP1" s="3"/>
      <c r="AY1" s="3" t="s">
        <v>66</v>
      </c>
      <c r="AZ1" s="3"/>
      <c r="BA1" s="3"/>
      <c r="BD1" s="3" t="s">
        <v>68</v>
      </c>
      <c r="BE1" s="3"/>
    </row>
    <row r="2" spans="1:57" ht="15" thickBot="1" x14ac:dyDescent="0.35"/>
    <row r="3" spans="1:57" ht="15" thickBot="1" x14ac:dyDescent="0.35">
      <c r="A3" s="15" t="s">
        <v>31</v>
      </c>
      <c r="B3" s="15" t="s">
        <v>32</v>
      </c>
      <c r="C3" s="15" t="s">
        <v>33</v>
      </c>
      <c r="D3" s="4" t="s">
        <v>37</v>
      </c>
      <c r="J3" s="13" t="s">
        <v>42</v>
      </c>
      <c r="K3" s="29" t="s">
        <v>0</v>
      </c>
      <c r="L3" s="14" t="s">
        <v>1</v>
      </c>
      <c r="N3" s="54" t="str">
        <f>J3</f>
        <v>Country</v>
      </c>
      <c r="O3" s="55" t="str">
        <f>K3</f>
        <v>Total Revenue</v>
      </c>
      <c r="P3" s="55" t="str">
        <f>L3</f>
        <v>Total Profit Margin</v>
      </c>
      <c r="T3" s="62" t="s">
        <v>44</v>
      </c>
      <c r="U3" s="63" t="s">
        <v>0</v>
      </c>
      <c r="V3" s="64" t="s">
        <v>1</v>
      </c>
      <c r="X3" s="54" t="str">
        <f>T3</f>
        <v>Region</v>
      </c>
      <c r="Y3" s="61" t="str">
        <f>U3</f>
        <v>Total Revenue</v>
      </c>
      <c r="Z3" s="55" t="str">
        <f>V3</f>
        <v>Total Profit Margin</v>
      </c>
      <c r="AD3" s="13" t="s">
        <v>56</v>
      </c>
      <c r="AE3" s="63" t="s">
        <v>0</v>
      </c>
      <c r="AF3" s="64" t="s">
        <v>1</v>
      </c>
      <c r="AH3" s="54" t="str">
        <f>AD3</f>
        <v>City</v>
      </c>
      <c r="AI3" s="61" t="str">
        <f>AE3</f>
        <v>Total Revenue</v>
      </c>
      <c r="AJ3" s="55" t="str">
        <f>AF3</f>
        <v>Total Profit Margin</v>
      </c>
      <c r="AN3" s="13" t="s">
        <v>65</v>
      </c>
      <c r="AO3" s="63" t="s">
        <v>0</v>
      </c>
      <c r="AP3" s="64" t="s">
        <v>1</v>
      </c>
      <c r="AR3" s="54" t="str">
        <f>AN3</f>
        <v>MonthName</v>
      </c>
      <c r="AS3" s="61" t="str">
        <f>AO3</f>
        <v>Total Revenue</v>
      </c>
      <c r="AT3" s="55" t="str">
        <f>AP3</f>
        <v>Total Profit Margin</v>
      </c>
      <c r="AY3" s="13" t="s">
        <v>42</v>
      </c>
      <c r="AZ3" s="12" t="s">
        <v>67</v>
      </c>
      <c r="BD3" s="13" t="s">
        <v>65</v>
      </c>
      <c r="BE3" s="12" t="s">
        <v>0</v>
      </c>
    </row>
    <row r="4" spans="1:57" x14ac:dyDescent="0.3">
      <c r="A4" s="28">
        <v>71949.810916666669</v>
      </c>
      <c r="B4" s="28">
        <v>20176.175583333334</v>
      </c>
      <c r="C4" s="36">
        <v>0.28042013351086736</v>
      </c>
      <c r="D4" s="39">
        <v>7.1741257503339284</v>
      </c>
      <c r="J4" s="34" t="s">
        <v>22</v>
      </c>
      <c r="K4" s="57">
        <v>1567633.95</v>
      </c>
      <c r="L4" s="31">
        <v>439238.04</v>
      </c>
      <c r="N4" s="52" t="str">
        <f t="shared" ref="N4:N11" si="0">J4</f>
        <v>Germany</v>
      </c>
      <c r="O4" s="53">
        <f t="shared" ref="O4:P4" si="1">K4</f>
        <v>1567633.95</v>
      </c>
      <c r="P4" s="56">
        <f t="shared" si="1"/>
        <v>439238.04</v>
      </c>
      <c r="T4" s="11" t="s">
        <v>51</v>
      </c>
      <c r="U4" s="30">
        <v>507428.29</v>
      </c>
      <c r="V4" s="31">
        <v>142605.04</v>
      </c>
      <c r="X4" s="60" t="str">
        <f>IF(T4="","",T4)</f>
        <v>Lombardy</v>
      </c>
      <c r="Y4" s="56">
        <f>IF(U4="","",U4)</f>
        <v>507428.29</v>
      </c>
      <c r="Z4" s="56">
        <f>IF(V4="","",V4)</f>
        <v>142605.04</v>
      </c>
      <c r="AD4" s="34" t="s">
        <v>61</v>
      </c>
      <c r="AE4" s="30">
        <v>507428.29</v>
      </c>
      <c r="AF4" s="31">
        <v>142605.04</v>
      </c>
      <c r="AH4" s="60" t="str">
        <f>IF(AD4="","",AD4)</f>
        <v>Milan</v>
      </c>
      <c r="AI4" s="56">
        <f>IF(AE4="","",AE4)</f>
        <v>507428.29</v>
      </c>
      <c r="AJ4" s="56">
        <f>IF(AF4="","",AF4)</f>
        <v>142605.04</v>
      </c>
      <c r="AN4" s="34" t="s">
        <v>10</v>
      </c>
      <c r="AO4" s="30">
        <v>693212.13</v>
      </c>
      <c r="AP4" s="31">
        <v>193195.95</v>
      </c>
      <c r="AR4" s="60" t="str">
        <f>IF(AN4="","",AN4)</f>
        <v>Jan</v>
      </c>
      <c r="AS4" s="56">
        <f>AO4</f>
        <v>693212.13</v>
      </c>
      <c r="AT4" s="56">
        <f>AP4</f>
        <v>193195.95</v>
      </c>
      <c r="AY4" s="34" t="s">
        <v>26</v>
      </c>
      <c r="AZ4" s="65">
        <v>0.15872146093690787</v>
      </c>
      <c r="BD4" s="34" t="s">
        <v>10</v>
      </c>
      <c r="BE4" s="68">
        <v>693212.13</v>
      </c>
    </row>
    <row r="5" spans="1:57" x14ac:dyDescent="0.3">
      <c r="J5" s="34" t="s">
        <v>21</v>
      </c>
      <c r="K5" s="58">
        <v>1406811.74</v>
      </c>
      <c r="L5" s="16">
        <v>393705.53</v>
      </c>
      <c r="N5" s="4" t="str">
        <f t="shared" si="0"/>
        <v>France</v>
      </c>
      <c r="O5" s="53">
        <f t="shared" ref="O5:O11" si="2">K5</f>
        <v>1406811.74</v>
      </c>
      <c r="P5" s="56">
        <f t="shared" ref="P5:P11" si="3">L5</f>
        <v>393705.53</v>
      </c>
      <c r="T5" s="37" t="s">
        <v>46</v>
      </c>
      <c r="U5" s="32">
        <v>478511.97</v>
      </c>
      <c r="V5" s="16">
        <v>134181.04999999999</v>
      </c>
      <c r="X5" s="60" t="str">
        <f t="shared" ref="X5:X13" si="4">IF(T5="","",T5)</f>
        <v>Hamburg</v>
      </c>
      <c r="Y5" s="56">
        <f t="shared" ref="Y5:Y13" si="5">IF(U5="","",U5)</f>
        <v>478511.97</v>
      </c>
      <c r="Z5" s="56">
        <f t="shared" ref="Z5:Z13" si="6">IF(V5="","",V5)</f>
        <v>134181.04999999999</v>
      </c>
      <c r="AD5" s="34" t="s">
        <v>46</v>
      </c>
      <c r="AE5" s="32">
        <v>478511.97</v>
      </c>
      <c r="AF5" s="16">
        <v>134181.04999999999</v>
      </c>
      <c r="AH5" s="60" t="str">
        <f t="shared" ref="AH5:AH13" si="7">IF(AD5="","",AD5)</f>
        <v>Hamburg</v>
      </c>
      <c r="AI5" s="56">
        <f t="shared" ref="AI5:AI13" si="8">IF(AE5="","",AE5)</f>
        <v>478511.97</v>
      </c>
      <c r="AJ5" s="56">
        <f t="shared" ref="AJ5:AJ13" si="9">IF(AF5="","",AF5)</f>
        <v>134181.04999999999</v>
      </c>
      <c r="AN5" s="34" t="s">
        <v>9</v>
      </c>
      <c r="AO5" s="32">
        <v>656408.28</v>
      </c>
      <c r="AP5" s="16">
        <v>184136.74</v>
      </c>
      <c r="AR5" s="60" t="str">
        <f t="shared" ref="AR5:AR13" si="10">IF(AN5="","",AN5)</f>
        <v>Feb</v>
      </c>
      <c r="AS5" s="56">
        <f t="shared" ref="AS5:AS13" si="11">AO5</f>
        <v>656408.28</v>
      </c>
      <c r="AT5" s="56">
        <f t="shared" ref="AT5:AT13" si="12">AP5</f>
        <v>184136.74</v>
      </c>
      <c r="AY5" s="34" t="s">
        <v>19</v>
      </c>
      <c r="AZ5" s="66">
        <v>0.1359328327602016</v>
      </c>
      <c r="BD5" s="34" t="s">
        <v>9</v>
      </c>
      <c r="BE5" s="69">
        <v>656408.28</v>
      </c>
    </row>
    <row r="6" spans="1:57" x14ac:dyDescent="0.3">
      <c r="J6" s="34" t="s">
        <v>23</v>
      </c>
      <c r="K6" s="58">
        <v>1332155.51</v>
      </c>
      <c r="L6" s="16">
        <v>374344.2</v>
      </c>
      <c r="N6" s="4" t="str">
        <f t="shared" si="0"/>
        <v>Italy</v>
      </c>
      <c r="O6" s="53">
        <f t="shared" si="2"/>
        <v>1332155.51</v>
      </c>
      <c r="P6" s="56">
        <f t="shared" si="3"/>
        <v>374344.2</v>
      </c>
      <c r="T6" s="37" t="s">
        <v>54</v>
      </c>
      <c r="U6" s="32">
        <v>447640.52</v>
      </c>
      <c r="V6" s="16">
        <v>124713.44</v>
      </c>
      <c r="X6" s="60" t="str">
        <f t="shared" si="4"/>
        <v>Utrecht</v>
      </c>
      <c r="Y6" s="56">
        <f t="shared" si="5"/>
        <v>447640.52</v>
      </c>
      <c r="Z6" s="56">
        <f t="shared" si="6"/>
        <v>124713.44</v>
      </c>
      <c r="AD6" s="34" t="s">
        <v>54</v>
      </c>
      <c r="AE6" s="32">
        <v>447640.52</v>
      </c>
      <c r="AF6" s="16">
        <v>124713.44</v>
      </c>
      <c r="AH6" s="60" t="str">
        <f t="shared" si="7"/>
        <v>Utrecht</v>
      </c>
      <c r="AI6" s="56">
        <f t="shared" si="8"/>
        <v>447640.52</v>
      </c>
      <c r="AJ6" s="56">
        <f t="shared" si="9"/>
        <v>124713.44</v>
      </c>
      <c r="AN6" s="34" t="s">
        <v>13</v>
      </c>
      <c r="AO6" s="32">
        <v>700990.7</v>
      </c>
      <c r="AP6" s="16">
        <v>197641.67</v>
      </c>
      <c r="AR6" s="60" t="str">
        <f t="shared" si="10"/>
        <v>Mar</v>
      </c>
      <c r="AS6" s="56">
        <f t="shared" si="11"/>
        <v>700990.7</v>
      </c>
      <c r="AT6" s="56">
        <f t="shared" si="12"/>
        <v>197641.67</v>
      </c>
      <c r="AY6" s="34" t="s">
        <v>23</v>
      </c>
      <c r="AZ6" s="66">
        <v>0.1040042234738341</v>
      </c>
      <c r="BD6" s="34" t="s">
        <v>13</v>
      </c>
      <c r="BE6" s="69">
        <v>700990.7</v>
      </c>
    </row>
    <row r="7" spans="1:57" x14ac:dyDescent="0.3">
      <c r="J7" s="34" t="s">
        <v>20</v>
      </c>
      <c r="K7" s="58">
        <v>1246510.77</v>
      </c>
      <c r="L7" s="16">
        <v>351005.49</v>
      </c>
      <c r="N7" s="4" t="str">
        <f t="shared" si="0"/>
        <v>Belgium</v>
      </c>
      <c r="O7" s="53">
        <f t="shared" si="2"/>
        <v>1246510.77</v>
      </c>
      <c r="P7" s="56">
        <f t="shared" si="3"/>
        <v>351005.49</v>
      </c>
      <c r="T7" s="37" t="s">
        <v>52</v>
      </c>
      <c r="U7" s="32">
        <v>428836.54</v>
      </c>
      <c r="V7" s="16">
        <v>120030.15</v>
      </c>
      <c r="X7" s="60" t="str">
        <f t="shared" si="4"/>
        <v>Wallonia</v>
      </c>
      <c r="Y7" s="56">
        <f t="shared" si="5"/>
        <v>428836.54</v>
      </c>
      <c r="Z7" s="56">
        <f t="shared" si="6"/>
        <v>120030.15</v>
      </c>
      <c r="AD7" s="34" t="s">
        <v>58</v>
      </c>
      <c r="AE7" s="32">
        <v>428836.54</v>
      </c>
      <c r="AF7" s="16">
        <v>120030.15</v>
      </c>
      <c r="AH7" s="60" t="str">
        <f t="shared" si="7"/>
        <v>Liège</v>
      </c>
      <c r="AI7" s="56">
        <f t="shared" si="8"/>
        <v>428836.54</v>
      </c>
      <c r="AJ7" s="56">
        <f t="shared" si="9"/>
        <v>120030.15</v>
      </c>
      <c r="AN7" s="34" t="s">
        <v>6</v>
      </c>
      <c r="AO7" s="32">
        <v>685442.01</v>
      </c>
      <c r="AP7" s="16">
        <v>192870.02</v>
      </c>
      <c r="AR7" s="60" t="str">
        <f t="shared" si="10"/>
        <v>Apr</v>
      </c>
      <c r="AS7" s="56">
        <f t="shared" si="11"/>
        <v>685442.01</v>
      </c>
      <c r="AT7" s="56">
        <f t="shared" si="12"/>
        <v>192870.02</v>
      </c>
      <c r="AY7" s="34" t="s">
        <v>24</v>
      </c>
      <c r="AZ7" s="66">
        <v>3.5920445485627034E-2</v>
      </c>
      <c r="BD7" s="34" t="s">
        <v>6</v>
      </c>
      <c r="BE7" s="69">
        <v>685442.01</v>
      </c>
    </row>
    <row r="8" spans="1:57" x14ac:dyDescent="0.3">
      <c r="J8" s="34" t="s">
        <v>24</v>
      </c>
      <c r="K8" s="58">
        <v>947748.2</v>
      </c>
      <c r="L8" s="16">
        <v>265194.62</v>
      </c>
      <c r="N8" s="4" t="str">
        <f t="shared" si="0"/>
        <v>Netherlands</v>
      </c>
      <c r="O8" s="56">
        <f t="shared" si="2"/>
        <v>947748.2</v>
      </c>
      <c r="P8" s="56">
        <f t="shared" si="3"/>
        <v>265194.62</v>
      </c>
      <c r="T8" s="37" t="s">
        <v>45</v>
      </c>
      <c r="U8" s="32">
        <v>422873.18</v>
      </c>
      <c r="V8" s="16">
        <v>118353.82</v>
      </c>
      <c r="X8" s="60" t="str">
        <f t="shared" si="4"/>
        <v>Bavaria</v>
      </c>
      <c r="Y8" s="56">
        <f t="shared" si="5"/>
        <v>422873.18</v>
      </c>
      <c r="Z8" s="56">
        <f t="shared" si="6"/>
        <v>118353.82</v>
      </c>
      <c r="AD8" s="34" t="s">
        <v>62</v>
      </c>
      <c r="AE8" s="32">
        <v>422873.18</v>
      </c>
      <c r="AF8" s="16">
        <v>118353.82</v>
      </c>
      <c r="AH8" s="60" t="str">
        <f t="shared" si="7"/>
        <v>Munich</v>
      </c>
      <c r="AI8" s="56">
        <f t="shared" si="8"/>
        <v>422873.18</v>
      </c>
      <c r="AJ8" s="56">
        <f t="shared" si="9"/>
        <v>118353.82</v>
      </c>
      <c r="AN8" s="34" t="s">
        <v>14</v>
      </c>
      <c r="AO8" s="32">
        <v>750541.31</v>
      </c>
      <c r="AP8" s="16">
        <v>210937.69</v>
      </c>
      <c r="AR8" s="60" t="str">
        <f t="shared" si="10"/>
        <v>May</v>
      </c>
      <c r="AS8" s="56">
        <f t="shared" si="11"/>
        <v>750541.31</v>
      </c>
      <c r="AT8" s="56">
        <f t="shared" si="12"/>
        <v>210937.69</v>
      </c>
      <c r="AY8" s="34" t="s">
        <v>25</v>
      </c>
      <c r="AZ8" s="66">
        <v>3.4120086068173516E-2</v>
      </c>
      <c r="BD8" s="34" t="s">
        <v>14</v>
      </c>
      <c r="BE8" s="69">
        <v>750541.31</v>
      </c>
    </row>
    <row r="9" spans="1:57" x14ac:dyDescent="0.3">
      <c r="J9" s="34" t="s">
        <v>26</v>
      </c>
      <c r="K9" s="58">
        <v>735600.24</v>
      </c>
      <c r="L9" s="16">
        <v>204777.98</v>
      </c>
      <c r="N9" s="4" t="str">
        <f t="shared" si="0"/>
        <v>Spain</v>
      </c>
      <c r="O9" s="56">
        <f t="shared" si="2"/>
        <v>735600.24</v>
      </c>
      <c r="P9" s="56">
        <f t="shared" si="3"/>
        <v>204777.98</v>
      </c>
      <c r="T9" s="37" t="s">
        <v>48</v>
      </c>
      <c r="U9" s="32">
        <v>409453.35</v>
      </c>
      <c r="V9" s="16">
        <v>115437.72</v>
      </c>
      <c r="X9" s="60" t="str">
        <f t="shared" si="4"/>
        <v>Auvergne-Rhône-Alpes</v>
      </c>
      <c r="Y9" s="56">
        <f t="shared" si="5"/>
        <v>409453.35</v>
      </c>
      <c r="Z9" s="56">
        <f t="shared" si="6"/>
        <v>115437.72</v>
      </c>
      <c r="AD9" s="34" t="s">
        <v>60</v>
      </c>
      <c r="AE9" s="32">
        <v>409453.35</v>
      </c>
      <c r="AF9" s="16">
        <v>115437.72</v>
      </c>
      <c r="AH9" s="60" t="str">
        <f t="shared" si="7"/>
        <v>Lyon</v>
      </c>
      <c r="AI9" s="56">
        <f t="shared" si="8"/>
        <v>409453.35</v>
      </c>
      <c r="AJ9" s="56">
        <f t="shared" si="9"/>
        <v>115437.72</v>
      </c>
      <c r="AN9" s="34" t="s">
        <v>12</v>
      </c>
      <c r="AO9" s="32">
        <v>721767.26</v>
      </c>
      <c r="AP9" s="16">
        <v>202800.38</v>
      </c>
      <c r="AR9" s="60" t="str">
        <f t="shared" si="10"/>
        <v>Jun</v>
      </c>
      <c r="AS9" s="56">
        <f t="shared" si="11"/>
        <v>721767.26</v>
      </c>
      <c r="AT9" s="56">
        <f t="shared" si="12"/>
        <v>202800.38</v>
      </c>
      <c r="AY9" s="34" t="s">
        <v>21</v>
      </c>
      <c r="AZ9" s="66">
        <v>7.9548474062453838E-3</v>
      </c>
      <c r="BD9" s="34" t="s">
        <v>12</v>
      </c>
      <c r="BE9" s="69">
        <v>721767.26</v>
      </c>
    </row>
    <row r="10" spans="1:57" x14ac:dyDescent="0.3">
      <c r="J10" s="34" t="s">
        <v>25</v>
      </c>
      <c r="K10" s="58">
        <v>714235.73</v>
      </c>
      <c r="L10" s="16">
        <v>200443.19</v>
      </c>
      <c r="N10" s="4" t="str">
        <f t="shared" si="0"/>
        <v>Poland</v>
      </c>
      <c r="O10" s="56">
        <f t="shared" si="2"/>
        <v>714235.73</v>
      </c>
      <c r="P10" s="56">
        <f t="shared" si="3"/>
        <v>200443.19</v>
      </c>
      <c r="T10" s="37" t="s">
        <v>53</v>
      </c>
      <c r="U10" s="32">
        <v>369608.26</v>
      </c>
      <c r="V10" s="16">
        <v>103691.95</v>
      </c>
      <c r="X10" s="60" t="str">
        <f t="shared" si="4"/>
        <v>South Holland</v>
      </c>
      <c r="Y10" s="56">
        <f t="shared" si="5"/>
        <v>369608.26</v>
      </c>
      <c r="Z10" s="56">
        <f t="shared" si="6"/>
        <v>103691.95</v>
      </c>
      <c r="AD10" s="34" t="s">
        <v>64</v>
      </c>
      <c r="AE10" s="32">
        <v>369608.26</v>
      </c>
      <c r="AF10" s="16">
        <v>103691.95</v>
      </c>
      <c r="AH10" s="60" t="str">
        <f t="shared" si="7"/>
        <v>Rotterdam</v>
      </c>
      <c r="AI10" s="56">
        <f t="shared" si="8"/>
        <v>369608.26</v>
      </c>
      <c r="AJ10" s="56">
        <f t="shared" si="9"/>
        <v>103691.95</v>
      </c>
      <c r="AN10" s="34" t="s">
        <v>11</v>
      </c>
      <c r="AO10" s="32">
        <v>768840.83</v>
      </c>
      <c r="AP10" s="16">
        <v>216011.92</v>
      </c>
      <c r="AR10" s="60" t="str">
        <f t="shared" si="10"/>
        <v>Jul</v>
      </c>
      <c r="AS10" s="56">
        <f t="shared" si="11"/>
        <v>768840.83</v>
      </c>
      <c r="AT10" s="56">
        <f t="shared" si="12"/>
        <v>216011.92</v>
      </c>
      <c r="AY10" s="34" t="s">
        <v>22</v>
      </c>
      <c r="AZ10" s="66">
        <v>7.7572619597825907E-3</v>
      </c>
      <c r="BD10" s="34" t="s">
        <v>11</v>
      </c>
      <c r="BE10" s="69">
        <v>768840.83</v>
      </c>
    </row>
    <row r="11" spans="1:57" ht="15" thickBot="1" x14ac:dyDescent="0.35">
      <c r="J11" s="35" t="s">
        <v>19</v>
      </c>
      <c r="K11" s="59">
        <v>683281.17</v>
      </c>
      <c r="L11" s="17">
        <v>192432.02</v>
      </c>
      <c r="N11" s="4" t="str">
        <f t="shared" si="0"/>
        <v>Austria</v>
      </c>
      <c r="O11" s="56">
        <f t="shared" si="2"/>
        <v>683281.17</v>
      </c>
      <c r="P11" s="56">
        <f t="shared" si="3"/>
        <v>192432.02</v>
      </c>
      <c r="T11" s="37" t="s">
        <v>50</v>
      </c>
      <c r="U11" s="32">
        <v>344134.63</v>
      </c>
      <c r="V11" s="16">
        <v>97094.37</v>
      </c>
      <c r="X11" s="60" t="str">
        <f t="shared" si="4"/>
        <v>Campania</v>
      </c>
      <c r="Y11" s="56">
        <f t="shared" si="5"/>
        <v>344134.63</v>
      </c>
      <c r="Z11" s="56">
        <f t="shared" si="6"/>
        <v>97094.37</v>
      </c>
      <c r="AD11" s="34" t="s">
        <v>63</v>
      </c>
      <c r="AE11" s="32">
        <v>344134.63</v>
      </c>
      <c r="AF11" s="16">
        <v>97094.37</v>
      </c>
      <c r="AH11" s="60" t="str">
        <f t="shared" si="7"/>
        <v>Naples</v>
      </c>
      <c r="AI11" s="56">
        <f t="shared" si="8"/>
        <v>344134.63</v>
      </c>
      <c r="AJ11" s="56">
        <f t="shared" si="9"/>
        <v>97094.37</v>
      </c>
      <c r="AN11" s="34" t="s">
        <v>7</v>
      </c>
      <c r="AO11" s="32">
        <v>741535.76</v>
      </c>
      <c r="AP11" s="16">
        <v>208898.04</v>
      </c>
      <c r="AR11" s="60" t="str">
        <f t="shared" si="10"/>
        <v>Aug</v>
      </c>
      <c r="AS11" s="56">
        <f t="shared" si="11"/>
        <v>741535.76</v>
      </c>
      <c r="AT11" s="56">
        <f t="shared" si="12"/>
        <v>208898.04</v>
      </c>
      <c r="AY11" s="35" t="s">
        <v>20</v>
      </c>
      <c r="AZ11" s="67">
        <v>6.3143039398595394E-3</v>
      </c>
      <c r="BD11" s="34" t="s">
        <v>7</v>
      </c>
      <c r="BE11" s="69">
        <v>741535.76</v>
      </c>
    </row>
    <row r="12" spans="1:57" x14ac:dyDescent="0.3">
      <c r="T12" s="37" t="s">
        <v>47</v>
      </c>
      <c r="U12" s="32">
        <v>322603.28000000003</v>
      </c>
      <c r="V12" s="16">
        <v>90331.49</v>
      </c>
      <c r="X12" s="60" t="str">
        <f t="shared" si="4"/>
        <v>Hesse</v>
      </c>
      <c r="Y12" s="56">
        <f t="shared" si="5"/>
        <v>322603.28000000003</v>
      </c>
      <c r="Z12" s="56">
        <f t="shared" si="6"/>
        <v>90331.49</v>
      </c>
      <c r="AD12" s="34" t="s">
        <v>57</v>
      </c>
      <c r="AE12" s="32">
        <v>322603.28000000003</v>
      </c>
      <c r="AF12" s="16">
        <v>90331.49</v>
      </c>
      <c r="AH12" s="60" t="str">
        <f t="shared" si="7"/>
        <v>Frankfurt</v>
      </c>
      <c r="AI12" s="56">
        <f t="shared" si="8"/>
        <v>322603.28000000003</v>
      </c>
      <c r="AJ12" s="56">
        <f t="shared" si="9"/>
        <v>90331.49</v>
      </c>
      <c r="AN12" s="34" t="s">
        <v>17</v>
      </c>
      <c r="AO12" s="32">
        <v>731005.74</v>
      </c>
      <c r="AP12" s="16">
        <v>203080.01</v>
      </c>
      <c r="AR12" s="60" t="str">
        <f t="shared" si="10"/>
        <v>Sep</v>
      </c>
      <c r="AS12" s="56">
        <f t="shared" si="11"/>
        <v>731005.74</v>
      </c>
      <c r="AT12" s="56">
        <f t="shared" si="12"/>
        <v>203080.01</v>
      </c>
      <c r="BD12" s="34" t="s">
        <v>17</v>
      </c>
      <c r="BE12" s="69">
        <v>731005.74</v>
      </c>
    </row>
    <row r="13" spans="1:57" ht="15" thickBot="1" x14ac:dyDescent="0.35">
      <c r="T13" s="38" t="s">
        <v>49</v>
      </c>
      <c r="U13" s="33">
        <v>319716.62</v>
      </c>
      <c r="V13" s="17">
        <v>89044.77</v>
      </c>
      <c r="X13" s="60" t="str">
        <f t="shared" si="4"/>
        <v>Hauts-de-France</v>
      </c>
      <c r="Y13" s="56">
        <f t="shared" si="5"/>
        <v>319716.62</v>
      </c>
      <c r="Z13" s="56">
        <f t="shared" si="6"/>
        <v>89044.77</v>
      </c>
      <c r="AD13" s="35" t="s">
        <v>59</v>
      </c>
      <c r="AE13" s="33">
        <v>319716.62</v>
      </c>
      <c r="AF13" s="17">
        <v>89044.77</v>
      </c>
      <c r="AH13" s="60" t="str">
        <f t="shared" si="7"/>
        <v>Lille</v>
      </c>
      <c r="AI13" s="56">
        <f t="shared" si="8"/>
        <v>319716.62</v>
      </c>
      <c r="AJ13" s="56">
        <f t="shared" si="9"/>
        <v>89044.77</v>
      </c>
      <c r="AN13" s="34" t="s">
        <v>16</v>
      </c>
      <c r="AO13" s="32">
        <v>750338.41</v>
      </c>
      <c r="AP13" s="16">
        <v>209058.59</v>
      </c>
      <c r="AR13" s="60" t="str">
        <f t="shared" si="10"/>
        <v>Oct</v>
      </c>
      <c r="AS13" s="56">
        <f t="shared" si="11"/>
        <v>750338.41</v>
      </c>
      <c r="AT13" s="56">
        <f t="shared" si="12"/>
        <v>209058.59</v>
      </c>
      <c r="BD13" s="34" t="s">
        <v>16</v>
      </c>
      <c r="BE13" s="69">
        <v>750338.41</v>
      </c>
    </row>
    <row r="14" spans="1:57" x14ac:dyDescent="0.3">
      <c r="AN14" s="34" t="s">
        <v>15</v>
      </c>
      <c r="AO14" s="32">
        <v>710608.93</v>
      </c>
      <c r="AP14" s="16">
        <v>199000.13</v>
      </c>
      <c r="AR14" s="60" t="str">
        <f t="shared" ref="AR14:AR15" si="13">IF(AN14="","",AN14)</f>
        <v>Nov</v>
      </c>
      <c r="AS14" s="56">
        <f t="shared" ref="AS14:AS15" si="14">AO14</f>
        <v>710608.93</v>
      </c>
      <c r="AT14" s="56">
        <f t="shared" ref="AT14:AT15" si="15">AP14</f>
        <v>199000.13</v>
      </c>
      <c r="BD14" s="34" t="s">
        <v>15</v>
      </c>
      <c r="BE14" s="69">
        <v>710608.93</v>
      </c>
    </row>
    <row r="15" spans="1:57" ht="15" thickBot="1" x14ac:dyDescent="0.35">
      <c r="AN15" s="35" t="s">
        <v>8</v>
      </c>
      <c r="AO15" s="33">
        <v>723285.95</v>
      </c>
      <c r="AP15" s="17">
        <v>203509.93</v>
      </c>
      <c r="AR15" s="60" t="str">
        <f t="shared" si="13"/>
        <v>Dec</v>
      </c>
      <c r="AS15" s="56">
        <f t="shared" si="14"/>
        <v>723285.95</v>
      </c>
      <c r="AT15" s="56">
        <f t="shared" si="15"/>
        <v>203509.93</v>
      </c>
      <c r="BD15" s="35" t="s">
        <v>8</v>
      </c>
      <c r="BE15" s="70">
        <v>723285.95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FA06-6D35-461B-BA10-9203D4F69942}">
  <dimension ref="A1:Y45"/>
  <sheetViews>
    <sheetView showGridLines="0" showRowColHeaders="0" workbookViewId="0"/>
  </sheetViews>
  <sheetFormatPr defaultRowHeight="14.4" x14ac:dyDescent="0.3"/>
  <sheetData>
    <row r="1" spans="1:25" x14ac:dyDescent="0.3">
      <c r="A1" s="40"/>
      <c r="B1" s="40"/>
      <c r="C1" s="40"/>
      <c r="D1" s="40"/>
      <c r="E1" s="40"/>
      <c r="F1" s="40"/>
      <c r="G1" s="40"/>
      <c r="H1" s="40"/>
      <c r="I1" s="40"/>
      <c r="J1" s="40"/>
      <c r="K1" s="40"/>
      <c r="L1" s="40"/>
      <c r="M1" s="40"/>
      <c r="N1" s="40"/>
      <c r="O1" s="40"/>
      <c r="P1" s="40"/>
      <c r="Q1" s="40"/>
      <c r="R1" s="40"/>
      <c r="S1" s="40"/>
      <c r="T1" s="40"/>
      <c r="U1" s="40"/>
      <c r="V1" s="40"/>
      <c r="W1" s="40"/>
      <c r="X1" s="40"/>
      <c r="Y1" s="1"/>
    </row>
    <row r="2" spans="1:25" x14ac:dyDescent="0.3">
      <c r="A2" s="40"/>
      <c r="B2" s="40"/>
      <c r="C2" s="40"/>
      <c r="D2" s="40"/>
      <c r="E2" s="40"/>
      <c r="F2" s="40"/>
      <c r="G2" s="40"/>
      <c r="H2" s="40"/>
      <c r="I2" s="40"/>
      <c r="J2" s="40"/>
      <c r="K2" s="40"/>
      <c r="L2" s="40"/>
      <c r="M2" s="40"/>
      <c r="N2" s="40"/>
      <c r="O2" s="40"/>
      <c r="P2" s="40"/>
      <c r="Q2" s="40"/>
      <c r="R2" s="40"/>
      <c r="S2" s="40"/>
      <c r="T2" s="40"/>
      <c r="U2" s="40"/>
      <c r="V2" s="40"/>
      <c r="W2" s="40"/>
      <c r="X2" s="40"/>
      <c r="Y2" s="1"/>
    </row>
    <row r="3" spans="1:25" x14ac:dyDescent="0.3">
      <c r="A3" s="40"/>
      <c r="B3" s="40"/>
      <c r="C3" s="40"/>
      <c r="D3" s="40"/>
      <c r="E3" s="40"/>
      <c r="F3" s="40"/>
      <c r="G3" s="40"/>
      <c r="H3" s="40"/>
      <c r="I3" s="40"/>
      <c r="J3" s="40"/>
      <c r="K3" s="40"/>
      <c r="L3" s="40"/>
      <c r="M3" s="40"/>
      <c r="N3" s="40"/>
      <c r="O3" s="40"/>
      <c r="P3" s="40"/>
      <c r="Q3" s="40"/>
      <c r="R3" s="40"/>
      <c r="S3" s="40"/>
      <c r="T3" s="40"/>
      <c r="U3" s="40"/>
      <c r="V3" s="40"/>
      <c r="W3" s="40"/>
      <c r="X3" s="40"/>
      <c r="Y3" s="1"/>
    </row>
    <row r="4" spans="1:25" x14ac:dyDescent="0.3">
      <c r="A4" s="40"/>
      <c r="B4" s="40"/>
      <c r="C4" s="40"/>
      <c r="D4" s="40"/>
      <c r="E4" s="40"/>
      <c r="F4" s="40"/>
      <c r="G4" s="40"/>
      <c r="H4" s="40"/>
      <c r="I4" s="40"/>
      <c r="J4" s="40"/>
      <c r="K4" s="40"/>
      <c r="L4" s="40"/>
      <c r="M4" s="40"/>
      <c r="N4" s="40"/>
      <c r="O4" s="40"/>
      <c r="P4" s="40"/>
      <c r="Q4" s="40"/>
      <c r="R4" s="40"/>
      <c r="S4" s="40"/>
      <c r="T4" s="40"/>
      <c r="U4" s="40"/>
      <c r="V4" s="40"/>
      <c r="W4" s="40"/>
      <c r="X4" s="40"/>
      <c r="Y4" s="1"/>
    </row>
    <row r="5" spans="1:25" x14ac:dyDescent="0.3">
      <c r="A5" s="40"/>
      <c r="B5" s="40"/>
      <c r="C5" s="40"/>
      <c r="D5" s="40"/>
      <c r="E5" s="40"/>
      <c r="F5" s="40"/>
      <c r="G5" s="40"/>
      <c r="H5" s="40"/>
      <c r="I5" s="40"/>
      <c r="J5" s="40"/>
      <c r="K5" s="40"/>
      <c r="L5" s="40"/>
      <c r="M5" s="40"/>
      <c r="N5" s="40"/>
      <c r="O5" s="40"/>
      <c r="P5" s="40"/>
      <c r="Q5" s="40"/>
      <c r="R5" s="40"/>
      <c r="S5" s="40"/>
      <c r="T5" s="40"/>
      <c r="U5" s="40"/>
      <c r="V5" s="40"/>
      <c r="W5" s="40"/>
      <c r="X5" s="40"/>
      <c r="Y5" s="1"/>
    </row>
    <row r="6" spans="1:25" x14ac:dyDescent="0.3">
      <c r="A6" s="40"/>
      <c r="B6" s="40"/>
      <c r="C6" s="40"/>
      <c r="D6" s="40"/>
      <c r="E6" s="40"/>
      <c r="F6" s="40"/>
      <c r="G6" s="40"/>
      <c r="H6" s="40"/>
      <c r="I6" s="40"/>
      <c r="J6" s="40"/>
      <c r="K6" s="40"/>
      <c r="L6" s="40"/>
      <c r="M6" s="40"/>
      <c r="N6" s="40"/>
      <c r="O6" s="40"/>
      <c r="P6" s="40"/>
      <c r="Q6" s="40"/>
      <c r="R6" s="40"/>
      <c r="S6" s="40"/>
      <c r="T6" s="40"/>
      <c r="U6" s="40"/>
      <c r="V6" s="40"/>
      <c r="W6" s="40"/>
      <c r="X6" s="40"/>
      <c r="Y6" s="1"/>
    </row>
    <row r="7" spans="1:25" x14ac:dyDescent="0.3">
      <c r="A7" s="40"/>
      <c r="B7" s="40"/>
      <c r="C7" s="40"/>
      <c r="D7" s="40"/>
      <c r="E7" s="40"/>
      <c r="F7" s="40"/>
      <c r="G7" s="40"/>
      <c r="H7" s="40"/>
      <c r="I7" s="40"/>
      <c r="J7" s="40"/>
      <c r="K7" s="40"/>
      <c r="L7" s="40"/>
      <c r="M7" s="40"/>
      <c r="N7" s="40"/>
      <c r="O7" s="40"/>
      <c r="P7" s="40"/>
      <c r="Q7" s="40"/>
      <c r="R7" s="40"/>
      <c r="S7" s="40"/>
      <c r="T7" s="40"/>
      <c r="U7" s="40"/>
      <c r="V7" s="40"/>
      <c r="W7" s="40"/>
      <c r="X7" s="40"/>
      <c r="Y7" s="1"/>
    </row>
    <row r="8" spans="1:25" x14ac:dyDescent="0.3">
      <c r="A8" s="40"/>
      <c r="B8" s="40"/>
      <c r="C8" s="40"/>
      <c r="D8" s="40"/>
      <c r="E8" s="40"/>
      <c r="F8" s="40"/>
      <c r="G8" s="40"/>
      <c r="H8" s="40"/>
      <c r="I8" s="40"/>
      <c r="J8" s="40"/>
      <c r="K8" s="40"/>
      <c r="L8" s="40"/>
      <c r="M8" s="40"/>
      <c r="N8" s="40"/>
      <c r="O8" s="40"/>
      <c r="P8" s="40"/>
      <c r="Q8" s="40"/>
      <c r="R8" s="40"/>
      <c r="S8" s="40"/>
      <c r="T8" s="40"/>
      <c r="U8" s="40"/>
      <c r="V8" s="40"/>
      <c r="W8" s="40"/>
      <c r="X8" s="40"/>
      <c r="Y8" s="1"/>
    </row>
    <row r="9" spans="1:25" x14ac:dyDescent="0.3">
      <c r="A9" s="40"/>
      <c r="B9" s="40"/>
      <c r="C9" s="40"/>
      <c r="D9" s="40"/>
      <c r="E9" s="40"/>
      <c r="F9" s="40"/>
      <c r="G9" s="40"/>
      <c r="H9" s="40"/>
      <c r="I9" s="40"/>
      <c r="J9" s="40"/>
      <c r="K9" s="40"/>
      <c r="L9" s="40"/>
      <c r="M9" s="40"/>
      <c r="N9" s="40"/>
      <c r="O9" s="40"/>
      <c r="P9" s="40"/>
      <c r="Q9" s="40"/>
      <c r="R9" s="40"/>
      <c r="S9" s="40"/>
      <c r="T9" s="40"/>
      <c r="U9" s="40"/>
      <c r="V9" s="40"/>
      <c r="W9" s="40"/>
      <c r="X9" s="40"/>
      <c r="Y9" s="1"/>
    </row>
    <row r="10" spans="1:25"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1"/>
    </row>
    <row r="11" spans="1:25"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1"/>
    </row>
    <row r="12" spans="1:25"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1"/>
    </row>
    <row r="13" spans="1:25"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1"/>
    </row>
    <row r="14" spans="1:25"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1"/>
    </row>
    <row r="15" spans="1:25"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1"/>
    </row>
    <row r="16" spans="1:25"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1"/>
    </row>
    <row r="17" spans="1:25"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1"/>
    </row>
    <row r="18" spans="1:25"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1"/>
    </row>
    <row r="19" spans="1:25"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1"/>
    </row>
    <row r="20" spans="1:25"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1"/>
    </row>
    <row r="21" spans="1:25"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1"/>
    </row>
    <row r="22" spans="1:25"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1"/>
    </row>
    <row r="23" spans="1:25"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1"/>
    </row>
    <row r="24" spans="1:25"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1"/>
    </row>
    <row r="25" spans="1:25"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1"/>
    </row>
    <row r="26" spans="1:25"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1"/>
    </row>
    <row r="27" spans="1:25"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1"/>
    </row>
    <row r="28" spans="1:25"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1"/>
    </row>
    <row r="29" spans="1:25"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1"/>
    </row>
    <row r="30" spans="1:25"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1"/>
    </row>
    <row r="31" spans="1:25"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1"/>
    </row>
    <row r="32" spans="1:25"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1"/>
    </row>
    <row r="33" spans="1:25"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1"/>
    </row>
    <row r="34" spans="1:25"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1"/>
    </row>
    <row r="35" spans="1:25"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1"/>
    </row>
    <row r="36" spans="1:25"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1"/>
    </row>
    <row r="37" spans="1:25"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1"/>
    </row>
    <row r="38" spans="1:25"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1"/>
    </row>
    <row r="39" spans="1:25"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1"/>
    </row>
    <row r="40" spans="1:25"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1"/>
    </row>
    <row r="41" spans="1:25"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1"/>
    </row>
    <row r="42" spans="1:25"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1"/>
    </row>
    <row r="43" spans="1:25"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x14ac:dyDescent="0.3">
      <c r="A45" s="1"/>
      <c r="B45" s="1"/>
      <c r="C45" s="1"/>
      <c r="D45" s="1"/>
      <c r="E45" s="1"/>
      <c r="F45" s="1"/>
      <c r="G45" s="1"/>
      <c r="H45" s="1"/>
      <c r="I45" s="1"/>
      <c r="J45" s="1"/>
      <c r="K45" s="1"/>
      <c r="L45" s="1"/>
      <c r="M45" s="1"/>
      <c r="N45" s="1"/>
      <c r="O45" s="1"/>
      <c r="P45" s="1"/>
      <c r="Q45" s="1"/>
      <c r="R45" s="1"/>
      <c r="S45" s="1"/>
      <c r="T45" s="1"/>
      <c r="U45" s="1"/>
      <c r="V45" s="1"/>
      <c r="W45" s="1"/>
      <c r="X45" s="1"/>
      <c r="Y4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9B73-BC80-48E4-901D-568142DCD710}">
  <dimension ref="A1:AM13"/>
  <sheetViews>
    <sheetView topLeftCell="AB1" workbookViewId="0">
      <selection activeCell="AK29" sqref="AK29"/>
    </sheetView>
  </sheetViews>
  <sheetFormatPr defaultRowHeight="14.4" x14ac:dyDescent="0.3"/>
  <cols>
    <col min="1" max="1" width="23.77734375" bestFit="1" customWidth="1"/>
    <col min="2" max="2" width="20.44140625" bestFit="1" customWidth="1"/>
    <col min="3" max="3" width="20.44140625" customWidth="1"/>
    <col min="4" max="4" width="22" bestFit="1" customWidth="1"/>
    <col min="5" max="5" width="5.77734375" customWidth="1"/>
    <col min="6" max="6" width="5.77734375" style="71" customWidth="1"/>
    <col min="7" max="7" width="5.77734375" customWidth="1"/>
    <col min="8" max="8" width="24.5546875" bestFit="1" customWidth="1"/>
    <col min="9" max="9" width="13.109375" bestFit="1" customWidth="1"/>
    <col min="10" max="10" width="16.88671875" bestFit="1" customWidth="1"/>
    <col min="12" max="12" width="5.77734375" customWidth="1"/>
    <col min="13" max="13" width="5.77734375" style="71" customWidth="1"/>
    <col min="14" max="14" width="5.77734375" customWidth="1"/>
    <col min="15" max="15" width="15.88671875" bestFit="1" customWidth="1"/>
    <col min="16" max="16" width="13.109375" bestFit="1" customWidth="1"/>
    <col min="17" max="17" width="16.88671875" bestFit="1" customWidth="1"/>
    <col min="19" max="19" width="12.88671875" bestFit="1" customWidth="1"/>
    <col min="20" max="20" width="12.6640625" bestFit="1" customWidth="1"/>
    <col min="21" max="21" width="16.44140625" bestFit="1" customWidth="1"/>
    <col min="23" max="23" width="5.77734375" customWidth="1"/>
    <col min="24" max="24" width="5.77734375" style="71" customWidth="1"/>
    <col min="25" max="25" width="5.77734375" customWidth="1"/>
    <col min="26" max="26" width="15.33203125" bestFit="1" customWidth="1"/>
    <col min="27" max="27" width="13.109375" bestFit="1" customWidth="1"/>
    <col min="28" max="28" width="16.88671875" bestFit="1" customWidth="1"/>
    <col min="30" max="30" width="12.88671875" bestFit="1" customWidth="1"/>
    <col min="31" max="31" width="12.6640625" bestFit="1" customWidth="1"/>
    <col min="32" max="32" width="16.44140625" bestFit="1" customWidth="1"/>
    <col min="33" max="33" width="16.44140625" customWidth="1"/>
    <col min="34" max="34" width="5.77734375" style="71" customWidth="1"/>
    <col min="35" max="36" width="5.77734375" style="90" customWidth="1"/>
    <col min="37" max="37" width="23.33203125" bestFit="1" customWidth="1"/>
    <col min="38" max="38" width="13.109375" bestFit="1" customWidth="1"/>
    <col min="39" max="39" width="16.88671875" bestFit="1" customWidth="1"/>
  </cols>
  <sheetData>
    <row r="1" spans="1:39" x14ac:dyDescent="0.3">
      <c r="A1" s="3" t="s">
        <v>4</v>
      </c>
      <c r="H1" s="3" t="s">
        <v>138</v>
      </c>
      <c r="O1" s="3" t="s">
        <v>85</v>
      </c>
      <c r="Z1" s="3" t="s">
        <v>85</v>
      </c>
      <c r="AK1" s="3" t="s">
        <v>80</v>
      </c>
    </row>
    <row r="2" spans="1:39" ht="15" thickBot="1" x14ac:dyDescent="0.35"/>
    <row r="3" spans="1:39" ht="15" thickBot="1" x14ac:dyDescent="0.35">
      <c r="A3" s="4" t="s">
        <v>34</v>
      </c>
      <c r="B3" s="75" t="s">
        <v>31</v>
      </c>
      <c r="C3" s="75" t="s">
        <v>32</v>
      </c>
      <c r="D3" s="75" t="s">
        <v>33</v>
      </c>
      <c r="H3" s="73" t="s">
        <v>79</v>
      </c>
      <c r="I3" s="74" t="s">
        <v>0</v>
      </c>
      <c r="J3" s="75" t="s">
        <v>1</v>
      </c>
      <c r="O3" s="49" t="s">
        <v>81</v>
      </c>
      <c r="P3" s="4" t="s">
        <v>0</v>
      </c>
      <c r="Q3" s="4" t="s">
        <v>1</v>
      </c>
      <c r="S3" s="76" t="str">
        <f>O3</f>
        <v>PharmacyType</v>
      </c>
      <c r="T3" s="76" t="str">
        <f t="shared" ref="T3:U3" si="0">P3</f>
        <v>Total Revenue</v>
      </c>
      <c r="U3" s="76" t="str">
        <f t="shared" si="0"/>
        <v>Total Profit Margin</v>
      </c>
      <c r="Z3" s="49" t="s">
        <v>86</v>
      </c>
      <c r="AA3" s="4" t="s">
        <v>0</v>
      </c>
      <c r="AB3" s="4" t="s">
        <v>1</v>
      </c>
      <c r="AD3" s="76" t="str">
        <f>Z3</f>
        <v>StoreSizeBand</v>
      </c>
      <c r="AE3" s="76" t="str">
        <f t="shared" ref="AE3:AE6" si="1">AA3</f>
        <v>Total Revenue</v>
      </c>
      <c r="AF3" s="76" t="str">
        <f t="shared" ref="AF3:AF6" si="2">AB3</f>
        <v>Total Profit Margin</v>
      </c>
      <c r="AG3" s="87"/>
      <c r="AK3" s="91" t="s">
        <v>79</v>
      </c>
      <c r="AL3" s="73" t="s">
        <v>0</v>
      </c>
      <c r="AM3" s="75" t="s">
        <v>1</v>
      </c>
    </row>
    <row r="4" spans="1:39" x14ac:dyDescent="0.3">
      <c r="A4" s="27">
        <v>19.367682556702327</v>
      </c>
      <c r="B4" s="27">
        <v>71949.810916666669</v>
      </c>
      <c r="C4" s="27">
        <v>20176.175583333334</v>
      </c>
      <c r="D4" s="36">
        <v>0.28042013351086736</v>
      </c>
      <c r="H4" s="52" t="s">
        <v>75</v>
      </c>
      <c r="I4" s="56">
        <v>162320.29</v>
      </c>
      <c r="J4" s="56">
        <v>45172.56</v>
      </c>
      <c r="O4" s="4" t="s">
        <v>82</v>
      </c>
      <c r="P4" s="27">
        <v>1399382.48</v>
      </c>
      <c r="Q4" s="27">
        <v>392949.64</v>
      </c>
      <c r="S4" s="52" t="str">
        <f t="shared" ref="S4:S6" si="3">O4</f>
        <v>Rural</v>
      </c>
      <c r="T4" s="53">
        <f t="shared" ref="T4:T6" si="4">P4</f>
        <v>1399382.48</v>
      </c>
      <c r="U4" s="56">
        <f t="shared" ref="U4:U6" si="5">Q4</f>
        <v>392949.64</v>
      </c>
      <c r="Z4" s="4" t="s">
        <v>87</v>
      </c>
      <c r="AA4" s="27">
        <v>3172447.08</v>
      </c>
      <c r="AB4" s="27">
        <v>890224.58</v>
      </c>
      <c r="AD4" s="52" t="str">
        <f t="shared" ref="AD4:AD6" si="6">Z4</f>
        <v>L</v>
      </c>
      <c r="AE4" s="53">
        <f t="shared" si="1"/>
        <v>3172447.08</v>
      </c>
      <c r="AF4" s="56">
        <f t="shared" si="2"/>
        <v>890224.58</v>
      </c>
      <c r="AG4" s="88"/>
      <c r="AK4" s="4" t="s">
        <v>139</v>
      </c>
      <c r="AL4" s="72">
        <v>25762.5</v>
      </c>
      <c r="AM4" s="72">
        <v>7142.6</v>
      </c>
    </row>
    <row r="5" spans="1:39" x14ac:dyDescent="0.3">
      <c r="H5" s="4" t="s">
        <v>76</v>
      </c>
      <c r="I5" s="72">
        <v>159495.01</v>
      </c>
      <c r="J5" s="72">
        <v>44152.23</v>
      </c>
      <c r="O5" s="4" t="s">
        <v>83</v>
      </c>
      <c r="P5" s="27">
        <v>3109295.56</v>
      </c>
      <c r="Q5" s="27">
        <v>873866.68</v>
      </c>
      <c r="S5" s="4" t="str">
        <f t="shared" si="3"/>
        <v>Suburban</v>
      </c>
      <c r="T5" s="77">
        <f t="shared" si="4"/>
        <v>3109295.56</v>
      </c>
      <c r="U5" s="72">
        <f t="shared" si="5"/>
        <v>873866.68</v>
      </c>
      <c r="Z5" s="4" t="s">
        <v>136</v>
      </c>
      <c r="AA5" s="27">
        <v>3835577.81</v>
      </c>
      <c r="AB5" s="27">
        <v>1075037.57</v>
      </c>
      <c r="AD5" s="4" t="str">
        <f t="shared" si="6"/>
        <v>M</v>
      </c>
      <c r="AE5" s="77">
        <f t="shared" si="1"/>
        <v>3835577.81</v>
      </c>
      <c r="AF5" s="72">
        <f t="shared" si="2"/>
        <v>1075037.57</v>
      </c>
      <c r="AG5" s="88"/>
      <c r="AK5" s="4" t="s">
        <v>140</v>
      </c>
      <c r="AL5" s="72">
        <v>25070.41</v>
      </c>
      <c r="AM5" s="72">
        <v>7092.69</v>
      </c>
    </row>
    <row r="6" spans="1:39" x14ac:dyDescent="0.3">
      <c r="H6" s="4" t="s">
        <v>77</v>
      </c>
      <c r="I6" s="72">
        <v>158935.66</v>
      </c>
      <c r="J6" s="72">
        <v>43683.53</v>
      </c>
      <c r="O6" s="4" t="s">
        <v>84</v>
      </c>
      <c r="P6" s="27">
        <v>4125299.27</v>
      </c>
      <c r="Q6" s="27">
        <v>1154324.75</v>
      </c>
      <c r="S6" s="4" t="str">
        <f t="shared" si="3"/>
        <v>Urban</v>
      </c>
      <c r="T6" s="77">
        <f t="shared" si="4"/>
        <v>4125299.27</v>
      </c>
      <c r="U6" s="77">
        <f t="shared" si="5"/>
        <v>1154324.75</v>
      </c>
      <c r="Z6" s="4" t="s">
        <v>137</v>
      </c>
      <c r="AA6" s="27">
        <v>1625952.42</v>
      </c>
      <c r="AB6" s="27">
        <v>455878.92</v>
      </c>
      <c r="AD6" s="4" t="str">
        <f t="shared" si="6"/>
        <v>S</v>
      </c>
      <c r="AE6" s="77">
        <f t="shared" si="1"/>
        <v>1625952.42</v>
      </c>
      <c r="AF6" s="77">
        <f t="shared" si="2"/>
        <v>455878.92</v>
      </c>
      <c r="AG6" s="89"/>
      <c r="AK6" s="4" t="s">
        <v>141</v>
      </c>
      <c r="AL6" s="72">
        <v>24424.18</v>
      </c>
      <c r="AM6" s="72">
        <v>7013.62</v>
      </c>
    </row>
    <row r="7" spans="1:39" x14ac:dyDescent="0.3">
      <c r="H7" s="4" t="s">
        <v>70</v>
      </c>
      <c r="I7" s="72">
        <v>151533.96</v>
      </c>
      <c r="J7" s="72">
        <v>43046.239999999998</v>
      </c>
      <c r="AK7" s="4" t="s">
        <v>142</v>
      </c>
      <c r="AL7" s="72">
        <v>23078.41</v>
      </c>
      <c r="AM7" s="72">
        <v>6628.19</v>
      </c>
    </row>
    <row r="8" spans="1:39" x14ac:dyDescent="0.3">
      <c r="H8" s="4" t="s">
        <v>72</v>
      </c>
      <c r="I8" s="72">
        <v>147924.26999999999</v>
      </c>
      <c r="J8" s="72">
        <v>41216.730000000003</v>
      </c>
      <c r="AK8" s="4" t="s">
        <v>143</v>
      </c>
      <c r="AL8" s="72">
        <v>22089.96</v>
      </c>
      <c r="AM8" s="72">
        <v>6389.52</v>
      </c>
    </row>
    <row r="9" spans="1:39" x14ac:dyDescent="0.3">
      <c r="H9" s="4" t="s">
        <v>73</v>
      </c>
      <c r="I9" s="72">
        <v>143722.53</v>
      </c>
      <c r="J9" s="72">
        <v>40271.17</v>
      </c>
      <c r="AK9" s="4" t="s">
        <v>144</v>
      </c>
      <c r="AL9" s="72">
        <v>20774.849999999999</v>
      </c>
      <c r="AM9" s="72">
        <v>5746.15</v>
      </c>
    </row>
    <row r="10" spans="1:39" x14ac:dyDescent="0.3">
      <c r="H10" s="4" t="s">
        <v>71</v>
      </c>
      <c r="I10" s="72">
        <v>137422.29</v>
      </c>
      <c r="J10" s="72">
        <v>38921.910000000003</v>
      </c>
      <c r="AK10" s="4" t="s">
        <v>145</v>
      </c>
      <c r="AL10" s="72">
        <v>20180.849999999999</v>
      </c>
      <c r="AM10" s="72">
        <v>5767.42</v>
      </c>
    </row>
    <row r="11" spans="1:39" x14ac:dyDescent="0.3">
      <c r="H11" s="4" t="s">
        <v>69</v>
      </c>
      <c r="I11" s="72">
        <v>135770.62</v>
      </c>
      <c r="J11" s="72">
        <v>38104.26</v>
      </c>
      <c r="AK11" s="4" t="s">
        <v>146</v>
      </c>
      <c r="AL11" s="72">
        <v>18559.86</v>
      </c>
      <c r="AM11" s="72">
        <v>5444.33</v>
      </c>
    </row>
    <row r="12" spans="1:39" x14ac:dyDescent="0.3">
      <c r="H12" s="4" t="s">
        <v>78</v>
      </c>
      <c r="I12" s="72">
        <v>135215.32</v>
      </c>
      <c r="J12" s="72">
        <v>37254.589999999997</v>
      </c>
      <c r="AK12" s="4" t="s">
        <v>147</v>
      </c>
      <c r="AL12" s="72">
        <v>18183.52</v>
      </c>
      <c r="AM12" s="72">
        <v>5048.6499999999996</v>
      </c>
    </row>
    <row r="13" spans="1:39" x14ac:dyDescent="0.3">
      <c r="H13" s="4" t="s">
        <v>74</v>
      </c>
      <c r="I13" s="72">
        <v>134961.07</v>
      </c>
      <c r="J13" s="72">
        <v>37570.51</v>
      </c>
      <c r="AK13" s="4" t="s">
        <v>148</v>
      </c>
      <c r="AL13" s="72">
        <v>1582.72</v>
      </c>
      <c r="AM13" s="72">
        <v>391.34</v>
      </c>
    </row>
  </sheetData>
  <pageMargins left="0.7" right="0.7" top="0.75" bottom="0.75" header="0.3" footer="0.3"/>
  <pageSetup orientation="portrait" horizontalDpi="360" verticalDpi="360"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87E1-3C26-4A4F-B265-1A49F7CF0643}">
  <dimension ref="A1:Y45"/>
  <sheetViews>
    <sheetView showGridLines="0" showRowColHeaders="0" workbookViewId="0">
      <selection activeCell="Q7" sqref="Q7"/>
    </sheetView>
  </sheetViews>
  <sheetFormatPr defaultRowHeight="14.4" x14ac:dyDescent="0.3"/>
  <sheetData>
    <row r="1" spans="1:25" x14ac:dyDescent="0.3">
      <c r="A1" s="40"/>
      <c r="B1" s="40"/>
      <c r="C1" s="40"/>
      <c r="D1" s="40"/>
      <c r="E1" s="40"/>
      <c r="F1" s="40"/>
      <c r="G1" s="40"/>
      <c r="H1" s="40"/>
      <c r="I1" s="40"/>
      <c r="J1" s="40"/>
      <c r="K1" s="40"/>
      <c r="L1" s="40"/>
      <c r="M1" s="40"/>
      <c r="N1" s="40"/>
      <c r="O1" s="40"/>
      <c r="P1" s="40"/>
      <c r="Q1" s="40"/>
      <c r="R1" s="40"/>
      <c r="S1" s="40"/>
      <c r="T1" s="40"/>
      <c r="U1" s="40"/>
      <c r="V1" s="40"/>
      <c r="W1" s="40"/>
      <c r="X1" s="40"/>
      <c r="Y1" s="1"/>
    </row>
    <row r="2" spans="1:25" x14ac:dyDescent="0.3">
      <c r="A2" s="40"/>
      <c r="B2" s="40"/>
      <c r="C2" s="40"/>
      <c r="D2" s="40"/>
      <c r="E2" s="40"/>
      <c r="F2" s="40"/>
      <c r="G2" s="40"/>
      <c r="H2" s="40"/>
      <c r="I2" s="40"/>
      <c r="J2" s="40"/>
      <c r="K2" s="40"/>
      <c r="L2" s="40"/>
      <c r="M2" s="40"/>
      <c r="N2" s="40"/>
      <c r="O2" s="40"/>
      <c r="P2" s="40"/>
      <c r="Q2" s="40"/>
      <c r="R2" s="40"/>
      <c r="S2" s="40"/>
      <c r="T2" s="40"/>
      <c r="U2" s="40"/>
      <c r="V2" s="40"/>
      <c r="W2" s="40"/>
      <c r="X2" s="40"/>
      <c r="Y2" s="1"/>
    </row>
    <row r="3" spans="1:25" x14ac:dyDescent="0.3">
      <c r="A3" s="40"/>
      <c r="B3" s="40"/>
      <c r="C3" s="40"/>
      <c r="D3" s="40"/>
      <c r="E3" s="40"/>
      <c r="F3" s="40"/>
      <c r="G3" s="40"/>
      <c r="H3" s="40"/>
      <c r="I3" s="40"/>
      <c r="J3" s="40"/>
      <c r="K3" s="40"/>
      <c r="L3" s="40"/>
      <c r="M3" s="40"/>
      <c r="N3" s="40"/>
      <c r="O3" s="40"/>
      <c r="P3" s="40"/>
      <c r="Q3" s="40"/>
      <c r="R3" s="40"/>
      <c r="S3" s="40"/>
      <c r="T3" s="40"/>
      <c r="U3" s="40"/>
      <c r="V3" s="40"/>
      <c r="W3" s="40"/>
      <c r="X3" s="40"/>
      <c r="Y3" s="1"/>
    </row>
    <row r="4" spans="1:25" x14ac:dyDescent="0.3">
      <c r="A4" s="40"/>
      <c r="B4" s="40"/>
      <c r="C4" s="40"/>
      <c r="D4" s="40"/>
      <c r="E4" s="40"/>
      <c r="F4" s="40"/>
      <c r="G4" s="40"/>
      <c r="H4" s="40"/>
      <c r="I4" s="40"/>
      <c r="J4" s="40"/>
      <c r="K4" s="40"/>
      <c r="L4" s="40"/>
      <c r="M4" s="40"/>
      <c r="N4" s="40"/>
      <c r="O4" s="40"/>
      <c r="P4" s="40"/>
      <c r="Q4" s="40"/>
      <c r="R4" s="40"/>
      <c r="S4" s="40"/>
      <c r="T4" s="40"/>
      <c r="U4" s="40"/>
      <c r="V4" s="40"/>
      <c r="W4" s="40"/>
      <c r="X4" s="40"/>
      <c r="Y4" s="1"/>
    </row>
    <row r="5" spans="1:25" x14ac:dyDescent="0.3">
      <c r="A5" s="40"/>
      <c r="B5" s="40"/>
      <c r="C5" s="40"/>
      <c r="D5" s="40"/>
      <c r="E5" s="40"/>
      <c r="F5" s="40"/>
      <c r="G5" s="40"/>
      <c r="H5" s="40"/>
      <c r="I5" s="40"/>
      <c r="J5" s="40"/>
      <c r="K5" s="40"/>
      <c r="L5" s="40"/>
      <c r="M5" s="40"/>
      <c r="N5" s="40"/>
      <c r="O5" s="40"/>
      <c r="P5" s="40"/>
      <c r="Q5" s="40"/>
      <c r="R5" s="40"/>
      <c r="S5" s="40"/>
      <c r="T5" s="40"/>
      <c r="U5" s="40"/>
      <c r="V5" s="40"/>
      <c r="W5" s="40"/>
      <c r="X5" s="40"/>
      <c r="Y5" s="1"/>
    </row>
    <row r="6" spans="1:25" x14ac:dyDescent="0.3">
      <c r="A6" s="40"/>
      <c r="B6" s="40"/>
      <c r="C6" s="40"/>
      <c r="D6" s="40"/>
      <c r="E6" s="40"/>
      <c r="F6" s="40"/>
      <c r="G6" s="40"/>
      <c r="H6" s="40"/>
      <c r="I6" s="40"/>
      <c r="J6" s="40"/>
      <c r="K6" s="40"/>
      <c r="L6" s="40"/>
      <c r="M6" s="40"/>
      <c r="N6" s="40"/>
      <c r="O6" s="40"/>
      <c r="P6" s="40"/>
      <c r="Q6" s="40"/>
      <c r="R6" s="40"/>
      <c r="S6" s="40"/>
      <c r="T6" s="40"/>
      <c r="U6" s="40"/>
      <c r="V6" s="40"/>
      <c r="W6" s="40"/>
      <c r="X6" s="40"/>
      <c r="Y6" s="1"/>
    </row>
    <row r="7" spans="1:25" x14ac:dyDescent="0.3">
      <c r="A7" s="40"/>
      <c r="B7" s="40"/>
      <c r="C7" s="40"/>
      <c r="D7" s="40"/>
      <c r="E7" s="40"/>
      <c r="F7" s="40"/>
      <c r="G7" s="40"/>
      <c r="H7" s="40"/>
      <c r="I7" s="40"/>
      <c r="J7" s="40"/>
      <c r="K7" s="40"/>
      <c r="L7" s="40"/>
      <c r="M7" s="40"/>
      <c r="N7" s="40"/>
      <c r="O7" s="40"/>
      <c r="P7" s="40"/>
      <c r="Q7" s="40"/>
      <c r="R7" s="40"/>
      <c r="S7" s="40"/>
      <c r="T7" s="40"/>
      <c r="U7" s="40"/>
      <c r="V7" s="40"/>
      <c r="W7" s="40"/>
      <c r="X7" s="40"/>
      <c r="Y7" s="1"/>
    </row>
    <row r="8" spans="1:25" x14ac:dyDescent="0.3">
      <c r="A8" s="40"/>
      <c r="B8" s="40"/>
      <c r="C8" s="40"/>
      <c r="D8" s="40"/>
      <c r="E8" s="40"/>
      <c r="F8" s="40"/>
      <c r="G8" s="40"/>
      <c r="H8" s="40"/>
      <c r="I8" s="40"/>
      <c r="J8" s="40"/>
      <c r="K8" s="40"/>
      <c r="L8" s="40"/>
      <c r="M8" s="40"/>
      <c r="N8" s="40"/>
      <c r="O8" s="40"/>
      <c r="P8" s="40"/>
      <c r="Q8" s="40"/>
      <c r="R8" s="40"/>
      <c r="S8" s="40"/>
      <c r="T8" s="40"/>
      <c r="U8" s="40"/>
      <c r="V8" s="40"/>
      <c r="W8" s="40"/>
      <c r="X8" s="40"/>
      <c r="Y8" s="1"/>
    </row>
    <row r="9" spans="1:25" x14ac:dyDescent="0.3">
      <c r="A9" s="40"/>
      <c r="B9" s="40"/>
      <c r="C9" s="40"/>
      <c r="D9" s="40"/>
      <c r="E9" s="40"/>
      <c r="F9" s="40"/>
      <c r="G9" s="40"/>
      <c r="H9" s="40"/>
      <c r="I9" s="40"/>
      <c r="J9" s="40"/>
      <c r="K9" s="40"/>
      <c r="L9" s="40"/>
      <c r="M9" s="40"/>
      <c r="N9" s="40"/>
      <c r="O9" s="40"/>
      <c r="P9" s="40"/>
      <c r="Q9" s="40"/>
      <c r="R9" s="40"/>
      <c r="S9" s="40"/>
      <c r="T9" s="40"/>
      <c r="U9" s="40"/>
      <c r="V9" s="40"/>
      <c r="W9" s="40"/>
      <c r="X9" s="40"/>
      <c r="Y9" s="1"/>
    </row>
    <row r="10" spans="1:25"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1"/>
    </row>
    <row r="11" spans="1:25"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1"/>
    </row>
    <row r="12" spans="1:25"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1"/>
    </row>
    <row r="13" spans="1:25"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1"/>
    </row>
    <row r="14" spans="1:25"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1"/>
    </row>
    <row r="15" spans="1:25"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1"/>
    </row>
    <row r="16" spans="1:25"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1"/>
    </row>
    <row r="17" spans="1:25"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1"/>
    </row>
    <row r="18" spans="1:25"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1"/>
    </row>
    <row r="19" spans="1:25"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1"/>
    </row>
    <row r="20" spans="1:25"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1"/>
    </row>
    <row r="21" spans="1:25"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1"/>
    </row>
    <row r="22" spans="1:25"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1"/>
    </row>
    <row r="23" spans="1:25"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1"/>
    </row>
    <row r="24" spans="1:25"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1"/>
    </row>
    <row r="25" spans="1:25"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1"/>
    </row>
    <row r="26" spans="1:25"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1"/>
    </row>
    <row r="27" spans="1:25"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1"/>
    </row>
    <row r="28" spans="1:25"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1"/>
    </row>
    <row r="29" spans="1:25"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1"/>
    </row>
    <row r="30" spans="1:25"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1"/>
    </row>
    <row r="31" spans="1:25"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1"/>
    </row>
    <row r="32" spans="1:25"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1"/>
    </row>
    <row r="33" spans="1:25"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1"/>
    </row>
    <row r="34" spans="1:25"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1"/>
    </row>
    <row r="35" spans="1:25"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1"/>
    </row>
    <row r="36" spans="1:25"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1"/>
    </row>
    <row r="37" spans="1:25"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1"/>
    </row>
    <row r="38" spans="1:25"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1"/>
    </row>
    <row r="39" spans="1:25"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1"/>
    </row>
    <row r="40" spans="1:25"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1"/>
    </row>
    <row r="41" spans="1:25"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1"/>
    </row>
    <row r="42" spans="1:25"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1"/>
    </row>
    <row r="43" spans="1:25"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x14ac:dyDescent="0.3">
      <c r="A45" s="1"/>
      <c r="B45" s="1"/>
      <c r="C45" s="1"/>
      <c r="D45" s="1"/>
      <c r="E45" s="1"/>
      <c r="F45" s="1"/>
      <c r="G45" s="1"/>
      <c r="H45" s="1"/>
      <c r="I45" s="1"/>
      <c r="J45" s="1"/>
      <c r="K45" s="1"/>
      <c r="L45" s="1"/>
      <c r="M45" s="1"/>
      <c r="N45" s="1"/>
      <c r="O45" s="1"/>
      <c r="P45" s="1"/>
      <c r="Q45" s="1"/>
      <c r="R45" s="1"/>
      <c r="S45" s="1"/>
      <c r="T45" s="1"/>
      <c r="U45" s="1"/>
      <c r="V45" s="1"/>
      <c r="W45" s="1"/>
      <c r="X45" s="1"/>
      <c r="Y45" s="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B36F-59AA-43A7-BABD-6D3B22F6A6C7}">
  <dimension ref="A1"/>
  <sheetViews>
    <sheetView tabSelected="1" workbookViewId="0">
      <selection activeCell="X5" sqref="X5"/>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2A36-2C0B-4F3E-BF1A-124F629F7448}">
  <dimension ref="A1:AV35"/>
  <sheetViews>
    <sheetView topLeftCell="X1" workbookViewId="0">
      <selection activeCell="AC18" sqref="AC18"/>
    </sheetView>
  </sheetViews>
  <sheetFormatPr defaultRowHeight="14.4" x14ac:dyDescent="0.3"/>
  <cols>
    <col min="1" max="1" width="23.77734375" bestFit="1" customWidth="1"/>
    <col min="2" max="2" width="17.21875" bestFit="1" customWidth="1"/>
    <col min="3" max="3" width="18.44140625" bestFit="1" customWidth="1"/>
    <col min="4" max="4" width="23.77734375" bestFit="1" customWidth="1"/>
    <col min="6" max="6" width="5.77734375" customWidth="1"/>
    <col min="7" max="7" width="5.77734375" style="2" customWidth="1"/>
    <col min="8" max="8" width="5.77734375" customWidth="1"/>
    <col min="10" max="10" width="14.21875" bestFit="1" customWidth="1"/>
    <col min="11" max="11" width="13.109375" bestFit="1" customWidth="1"/>
    <col min="12" max="12" width="16.88671875" bestFit="1" customWidth="1"/>
    <col min="14" max="14" width="14.21875" bestFit="1" customWidth="1"/>
    <col min="15" max="15" width="12.6640625" bestFit="1" customWidth="1"/>
    <col min="16" max="16" width="18.88671875" bestFit="1" customWidth="1"/>
    <col min="18" max="18" width="5.77734375" customWidth="1"/>
    <col min="19" max="19" width="5.77734375" style="2" customWidth="1"/>
    <col min="20" max="20" width="5.77734375" customWidth="1"/>
    <col min="22" max="22" width="10.88671875" bestFit="1" customWidth="1"/>
    <col min="23" max="23" width="13.109375" bestFit="1" customWidth="1"/>
    <col min="24" max="24" width="16.88671875" bestFit="1" customWidth="1"/>
    <col min="26" max="26" width="14.21875" bestFit="1" customWidth="1"/>
    <col min="27" max="27" width="14.44140625" bestFit="1" customWidth="1"/>
    <col min="28" max="28" width="18.88671875" bestFit="1" customWidth="1"/>
    <col min="30" max="30" width="5.77734375" customWidth="1"/>
    <col min="31" max="31" width="5.77734375" style="2" customWidth="1"/>
    <col min="32" max="32" width="5.77734375" customWidth="1"/>
    <col min="34" max="34" width="11" bestFit="1" customWidth="1"/>
    <col min="35" max="35" width="13.109375" bestFit="1" customWidth="1"/>
    <col min="36" max="36" width="16.88671875" bestFit="1" customWidth="1"/>
    <col min="38" max="38" width="5.77734375" customWidth="1"/>
    <col min="39" max="39" width="5.77734375" style="2" customWidth="1"/>
    <col min="40" max="40" width="5.77734375" customWidth="1"/>
    <col min="42" max="42" width="12.109375" bestFit="1" customWidth="1"/>
    <col min="43" max="43" width="13.109375" bestFit="1" customWidth="1"/>
    <col min="44" max="44" width="16.88671875" bestFit="1" customWidth="1"/>
    <col min="45" max="45" width="5.109375" customWidth="1"/>
    <col min="46" max="46" width="12.109375" bestFit="1" customWidth="1"/>
    <col min="47" max="47" width="14.44140625" bestFit="1" customWidth="1"/>
    <col min="48" max="48" width="18.88671875" bestFit="1" customWidth="1"/>
  </cols>
  <sheetData>
    <row r="1" spans="1:48" x14ac:dyDescent="0.3">
      <c r="A1" s="3" t="s">
        <v>4</v>
      </c>
      <c r="J1" s="3" t="s">
        <v>127</v>
      </c>
      <c r="V1" s="3" t="s">
        <v>133</v>
      </c>
      <c r="AH1" s="3" t="s">
        <v>134</v>
      </c>
      <c r="AP1" s="3" t="s">
        <v>135</v>
      </c>
    </row>
    <row r="2" spans="1:48" ht="15" thickBot="1" x14ac:dyDescent="0.35"/>
    <row r="3" spans="1:48" ht="15.6" x14ac:dyDescent="0.3">
      <c r="A3" s="4" t="s">
        <v>34</v>
      </c>
      <c r="B3" s="4" t="s">
        <v>35</v>
      </c>
      <c r="C3" s="4" t="s">
        <v>36</v>
      </c>
      <c r="J3" s="49" t="s">
        <v>121</v>
      </c>
      <c r="K3" s="4" t="s">
        <v>0</v>
      </c>
      <c r="L3" s="4" t="s">
        <v>1</v>
      </c>
      <c r="N3" s="80" t="str">
        <f>J3</f>
        <v>Category</v>
      </c>
      <c r="O3" s="81" t="str">
        <f t="shared" ref="O3:P3" si="0">K3</f>
        <v>Total Revenue</v>
      </c>
      <c r="P3" s="82" t="str">
        <f t="shared" si="0"/>
        <v>Total Profit Margin</v>
      </c>
      <c r="V3" s="49" t="s">
        <v>128</v>
      </c>
      <c r="W3" s="4" t="s">
        <v>0</v>
      </c>
      <c r="Z3" s="80" t="str">
        <f>V3</f>
        <v>IsGeneric</v>
      </c>
      <c r="AA3" s="81" t="str">
        <f t="shared" ref="AA3:AA8" si="1">W3</f>
        <v>Total Revenue</v>
      </c>
      <c r="AB3" s="82">
        <f t="shared" ref="AB3:AB8" si="2">X3</f>
        <v>0</v>
      </c>
      <c r="AH3" s="49" t="s">
        <v>88</v>
      </c>
      <c r="AI3" s="4" t="s">
        <v>0</v>
      </c>
      <c r="AJ3" s="4" t="s">
        <v>1</v>
      </c>
      <c r="AP3" s="49" t="s">
        <v>88</v>
      </c>
      <c r="AQ3" s="4" t="s">
        <v>0</v>
      </c>
      <c r="AR3" s="4" t="s">
        <v>1</v>
      </c>
      <c r="AT3" s="81" t="str">
        <f>AP3</f>
        <v>Brand</v>
      </c>
      <c r="AU3" s="81" t="str">
        <f t="shared" ref="AU3:AV3" si="3">AQ3</f>
        <v>Total Revenue</v>
      </c>
      <c r="AV3" s="81" t="str">
        <f t="shared" si="3"/>
        <v>Total Profit Margin</v>
      </c>
    </row>
    <row r="4" spans="1:48" x14ac:dyDescent="0.3">
      <c r="A4" s="27">
        <v>19.367682556702327</v>
      </c>
      <c r="B4" s="27">
        <v>7722676.25</v>
      </c>
      <c r="C4" s="27">
        <v>911301.06</v>
      </c>
      <c r="J4" s="4" t="s">
        <v>123</v>
      </c>
      <c r="K4" s="27">
        <v>2797015.76</v>
      </c>
      <c r="L4" s="27">
        <v>613166.39</v>
      </c>
      <c r="N4" s="78" t="str">
        <f t="shared" ref="N4:N8" si="4">J4</f>
        <v>Prescription</v>
      </c>
      <c r="O4" s="77">
        <f t="shared" ref="O4:O8" si="5">K4</f>
        <v>2797015.76</v>
      </c>
      <c r="P4" s="83">
        <f t="shared" ref="P4:P8" si="6">L4</f>
        <v>613166.39</v>
      </c>
      <c r="V4" s="4" t="s">
        <v>129</v>
      </c>
      <c r="W4" s="27">
        <v>7373585.9400000004</v>
      </c>
      <c r="Z4" s="78" t="s">
        <v>132</v>
      </c>
      <c r="AA4" s="77">
        <f t="shared" si="1"/>
        <v>7373585.9400000004</v>
      </c>
      <c r="AB4" s="83">
        <f t="shared" si="2"/>
        <v>0</v>
      </c>
      <c r="AH4" s="4" t="s">
        <v>90</v>
      </c>
      <c r="AI4" s="72">
        <v>726405.27</v>
      </c>
      <c r="AJ4" s="72">
        <v>169919.75</v>
      </c>
      <c r="AP4" s="4" t="s">
        <v>89</v>
      </c>
      <c r="AQ4" s="72">
        <v>196848.68</v>
      </c>
      <c r="AR4" s="72">
        <v>57510.080000000002</v>
      </c>
      <c r="AT4" s="78" t="str">
        <f t="shared" ref="AT4:AT35" si="7">AP4</f>
        <v>AllerFree</v>
      </c>
      <c r="AU4" s="72">
        <f t="shared" ref="AU4:AU35" si="8">AQ4</f>
        <v>196848.68</v>
      </c>
      <c r="AV4" s="83">
        <f t="shared" ref="AV4:AV35" si="9">AR4</f>
        <v>57510.080000000002</v>
      </c>
    </row>
    <row r="5" spans="1:48" x14ac:dyDescent="0.3">
      <c r="J5" s="4" t="s">
        <v>122</v>
      </c>
      <c r="K5" s="27">
        <v>1797329.55</v>
      </c>
      <c r="L5" s="27">
        <v>528166.03</v>
      </c>
      <c r="N5" s="78" t="str">
        <f t="shared" si="4"/>
        <v>OTC</v>
      </c>
      <c r="O5" s="77">
        <f t="shared" si="5"/>
        <v>1797329.55</v>
      </c>
      <c r="P5" s="83">
        <f t="shared" si="6"/>
        <v>528166.03</v>
      </c>
      <c r="V5" s="4" t="s">
        <v>130</v>
      </c>
      <c r="W5" s="27">
        <v>1260391.3700000001</v>
      </c>
      <c r="Z5" s="78" t="s">
        <v>131</v>
      </c>
      <c r="AA5" s="77">
        <f t="shared" si="1"/>
        <v>1260391.3700000001</v>
      </c>
      <c r="AB5" s="83">
        <f t="shared" si="2"/>
        <v>0</v>
      </c>
      <c r="AH5" s="4" t="s">
        <v>102</v>
      </c>
      <c r="AI5" s="72">
        <v>482885.75</v>
      </c>
      <c r="AJ5" s="72">
        <v>105695.75</v>
      </c>
      <c r="AP5" s="4" t="s">
        <v>90</v>
      </c>
      <c r="AQ5" s="72">
        <v>726405.27</v>
      </c>
      <c r="AR5" s="72">
        <v>169919.75</v>
      </c>
      <c r="AT5" s="78" t="str">
        <f t="shared" si="7"/>
        <v>AntiBioX</v>
      </c>
      <c r="AU5" s="72">
        <f t="shared" si="8"/>
        <v>726405.27</v>
      </c>
      <c r="AV5" s="83">
        <f t="shared" si="9"/>
        <v>169919.75</v>
      </c>
    </row>
    <row r="6" spans="1:48" x14ac:dyDescent="0.3">
      <c r="J6" s="4" t="s">
        <v>124</v>
      </c>
      <c r="K6" s="27">
        <v>1712456.88</v>
      </c>
      <c r="L6" s="27">
        <v>575117</v>
      </c>
      <c r="N6" s="78" t="str">
        <f t="shared" si="4"/>
        <v>Wellness</v>
      </c>
      <c r="O6" s="77">
        <f t="shared" si="5"/>
        <v>1712456.88</v>
      </c>
      <c r="P6" s="83">
        <f t="shared" si="6"/>
        <v>575117</v>
      </c>
      <c r="Z6" s="78">
        <f t="shared" ref="Z6:Z8" si="10">V6</f>
        <v>0</v>
      </c>
      <c r="AA6" s="77">
        <f t="shared" si="1"/>
        <v>0</v>
      </c>
      <c r="AB6" s="83">
        <f t="shared" si="2"/>
        <v>0</v>
      </c>
      <c r="AH6" s="4" t="s">
        <v>110</v>
      </c>
      <c r="AI6" s="72">
        <v>474936.83</v>
      </c>
      <c r="AJ6" s="72">
        <v>101464.96000000001</v>
      </c>
      <c r="AP6" s="4" t="s">
        <v>91</v>
      </c>
      <c r="AQ6" s="72">
        <v>388566.68</v>
      </c>
      <c r="AR6" s="72">
        <v>127775.11</v>
      </c>
      <c r="AT6" s="78" t="str">
        <f t="shared" si="7"/>
        <v>BioBalance</v>
      </c>
      <c r="AU6" s="72">
        <f t="shared" si="8"/>
        <v>388566.68</v>
      </c>
      <c r="AV6" s="83">
        <f t="shared" si="9"/>
        <v>127775.11</v>
      </c>
    </row>
    <row r="7" spans="1:48" x14ac:dyDescent="0.3">
      <c r="J7" s="4" t="s">
        <v>126</v>
      </c>
      <c r="K7" s="27">
        <v>1454603.15</v>
      </c>
      <c r="L7" s="27">
        <v>486875.18</v>
      </c>
      <c r="N7" s="78" t="str">
        <f t="shared" si="4"/>
        <v>Personal Care</v>
      </c>
      <c r="O7" s="77">
        <f t="shared" si="5"/>
        <v>1454603.15</v>
      </c>
      <c r="P7" s="83">
        <f t="shared" si="6"/>
        <v>486875.18</v>
      </c>
      <c r="Z7" s="78">
        <f t="shared" si="10"/>
        <v>0</v>
      </c>
      <c r="AA7" s="77">
        <f t="shared" si="1"/>
        <v>0</v>
      </c>
      <c r="AB7" s="83">
        <f t="shared" si="2"/>
        <v>0</v>
      </c>
      <c r="AH7" s="4" t="s">
        <v>97</v>
      </c>
      <c r="AI7" s="72">
        <v>403308.53</v>
      </c>
      <c r="AJ7" s="72">
        <v>86135.05</v>
      </c>
      <c r="AP7" s="4" t="s">
        <v>92</v>
      </c>
      <c r="AQ7" s="72">
        <v>206455.89</v>
      </c>
      <c r="AR7" s="72">
        <v>44228.63</v>
      </c>
      <c r="AT7" s="78" t="str">
        <f t="shared" si="7"/>
        <v>CardioPro</v>
      </c>
      <c r="AU7" s="72">
        <f t="shared" si="8"/>
        <v>206455.89</v>
      </c>
      <c r="AV7" s="83">
        <f t="shared" si="9"/>
        <v>44228.63</v>
      </c>
    </row>
    <row r="8" spans="1:48" ht="15" thickBot="1" x14ac:dyDescent="0.35">
      <c r="J8" s="4" t="s">
        <v>125</v>
      </c>
      <c r="K8" s="27">
        <v>872571.97</v>
      </c>
      <c r="L8" s="27">
        <v>217816.47</v>
      </c>
      <c r="N8" s="79" t="str">
        <f t="shared" si="4"/>
        <v>Medical Devices</v>
      </c>
      <c r="O8" s="86">
        <f t="shared" si="5"/>
        <v>872571.97</v>
      </c>
      <c r="P8" s="84">
        <f t="shared" si="6"/>
        <v>217816.47</v>
      </c>
      <c r="Z8" s="79">
        <f t="shared" si="10"/>
        <v>0</v>
      </c>
      <c r="AA8" s="85">
        <f t="shared" si="1"/>
        <v>0</v>
      </c>
      <c r="AB8" s="84">
        <f t="shared" si="2"/>
        <v>0</v>
      </c>
      <c r="AH8" s="4" t="s">
        <v>114</v>
      </c>
      <c r="AI8" s="72">
        <v>392994.53</v>
      </c>
      <c r="AJ8" s="72">
        <v>109221.15</v>
      </c>
      <c r="AP8" s="4" t="s">
        <v>93</v>
      </c>
      <c r="AQ8" s="72">
        <v>186024.24</v>
      </c>
      <c r="AR8" s="72">
        <v>47621.22</v>
      </c>
      <c r="AT8" s="78" t="str">
        <f t="shared" si="7"/>
        <v>CareEquip</v>
      </c>
      <c r="AU8" s="72">
        <f t="shared" si="8"/>
        <v>186024.24</v>
      </c>
      <c r="AV8" s="83">
        <f t="shared" si="9"/>
        <v>47621.22</v>
      </c>
    </row>
    <row r="9" spans="1:48" x14ac:dyDescent="0.3">
      <c r="AH9" s="4" t="s">
        <v>91</v>
      </c>
      <c r="AI9" s="72">
        <v>388566.68</v>
      </c>
      <c r="AJ9" s="72">
        <v>127775.11</v>
      </c>
      <c r="AP9" s="4" t="s">
        <v>94</v>
      </c>
      <c r="AQ9" s="72">
        <v>216095.88</v>
      </c>
      <c r="AR9" s="72">
        <v>69871.98</v>
      </c>
      <c r="AT9" s="78" t="str">
        <f t="shared" si="7"/>
        <v>CleanWave</v>
      </c>
      <c r="AU9" s="72">
        <f t="shared" si="8"/>
        <v>216095.88</v>
      </c>
      <c r="AV9" s="83">
        <f t="shared" si="9"/>
        <v>69871.98</v>
      </c>
    </row>
    <row r="10" spans="1:48" x14ac:dyDescent="0.3">
      <c r="AH10" s="4" t="s">
        <v>106</v>
      </c>
      <c r="AI10" s="72">
        <v>343443.34</v>
      </c>
      <c r="AJ10" s="72">
        <v>115744.58</v>
      </c>
      <c r="AP10" s="4" t="s">
        <v>95</v>
      </c>
      <c r="AQ10" s="72">
        <v>184629.15</v>
      </c>
      <c r="AR10" s="72">
        <v>56186.49</v>
      </c>
      <c r="AT10" s="78" t="str">
        <f t="shared" si="7"/>
        <v>ColdAway</v>
      </c>
      <c r="AU10" s="72">
        <f t="shared" si="8"/>
        <v>184629.15</v>
      </c>
      <c r="AV10" s="83">
        <f t="shared" si="9"/>
        <v>56186.49</v>
      </c>
    </row>
    <row r="11" spans="1:48" x14ac:dyDescent="0.3">
      <c r="AA11" s="89">
        <f>SUM(AA4:AA5)</f>
        <v>8633977.3100000005</v>
      </c>
      <c r="AH11" s="4" t="s">
        <v>99</v>
      </c>
      <c r="AI11" s="72">
        <v>319436.62</v>
      </c>
      <c r="AJ11" s="72">
        <v>100982.88</v>
      </c>
      <c r="AP11" s="4" t="s">
        <v>96</v>
      </c>
      <c r="AQ11" s="72">
        <v>218809.29</v>
      </c>
      <c r="AR11" s="72">
        <v>73139.38</v>
      </c>
      <c r="AT11" s="78" t="str">
        <f t="shared" si="7"/>
        <v>DermaSoft</v>
      </c>
      <c r="AU11" s="72">
        <f t="shared" si="8"/>
        <v>218809.29</v>
      </c>
      <c r="AV11" s="83">
        <f t="shared" si="9"/>
        <v>73139.38</v>
      </c>
    </row>
    <row r="12" spans="1:48" x14ac:dyDescent="0.3">
      <c r="AA12" s="47">
        <f>AA4/AA11</f>
        <v>0.85401961057504794</v>
      </c>
      <c r="AH12" s="4" t="s">
        <v>117</v>
      </c>
      <c r="AI12" s="72">
        <v>318619.3</v>
      </c>
      <c r="AJ12" s="72">
        <v>106101.78</v>
      </c>
      <c r="AP12" s="4" t="s">
        <v>97</v>
      </c>
      <c r="AQ12" s="72">
        <v>403308.53</v>
      </c>
      <c r="AR12" s="72">
        <v>86135.05</v>
      </c>
      <c r="AT12" s="78" t="str">
        <f t="shared" si="7"/>
        <v>DermRx</v>
      </c>
      <c r="AU12" s="72">
        <f t="shared" si="8"/>
        <v>403308.53</v>
      </c>
      <c r="AV12" s="83">
        <f t="shared" si="9"/>
        <v>86135.05</v>
      </c>
    </row>
    <row r="13" spans="1:48" x14ac:dyDescent="0.3">
      <c r="AH13" s="4" t="s">
        <v>107</v>
      </c>
      <c r="AI13" s="72">
        <v>302059.65999999997</v>
      </c>
      <c r="AJ13" s="72">
        <v>82429.3</v>
      </c>
      <c r="AP13" s="4" t="s">
        <v>98</v>
      </c>
      <c r="AQ13" s="72">
        <v>148804.70000000001</v>
      </c>
      <c r="AR13" s="72">
        <v>47351.77</v>
      </c>
      <c r="AT13" s="78" t="str">
        <f t="shared" si="7"/>
        <v>DigestEase</v>
      </c>
      <c r="AU13" s="72">
        <f t="shared" si="8"/>
        <v>148804.70000000001</v>
      </c>
      <c r="AV13" s="83">
        <f t="shared" si="9"/>
        <v>47351.77</v>
      </c>
    </row>
    <row r="14" spans="1:48" x14ac:dyDescent="0.3">
      <c r="AP14" s="4" t="s">
        <v>99</v>
      </c>
      <c r="AQ14" s="72">
        <v>319436.62</v>
      </c>
      <c r="AR14" s="72">
        <v>100982.88</v>
      </c>
      <c r="AT14" s="78" t="str">
        <f t="shared" si="7"/>
        <v>EuroRelief</v>
      </c>
      <c r="AU14" s="72">
        <f t="shared" si="8"/>
        <v>319436.62</v>
      </c>
      <c r="AV14" s="83">
        <f t="shared" si="9"/>
        <v>100982.88</v>
      </c>
    </row>
    <row r="15" spans="1:48" x14ac:dyDescent="0.3">
      <c r="AP15" s="4" t="s">
        <v>100</v>
      </c>
      <c r="AQ15" s="72">
        <v>241523.62</v>
      </c>
      <c r="AR15" s="72">
        <v>84448.15</v>
      </c>
      <c r="AT15" s="78" t="str">
        <f t="shared" si="7"/>
        <v>FreshLine</v>
      </c>
      <c r="AU15" s="72">
        <f t="shared" si="8"/>
        <v>241523.62</v>
      </c>
      <c r="AV15" s="83">
        <f t="shared" si="9"/>
        <v>84448.15</v>
      </c>
    </row>
    <row r="16" spans="1:48" x14ac:dyDescent="0.3">
      <c r="AP16" s="4" t="s">
        <v>101</v>
      </c>
      <c r="AQ16" s="72">
        <v>213518.93</v>
      </c>
      <c r="AR16" s="72">
        <v>54145.599999999999</v>
      </c>
      <c r="AT16" s="78" t="str">
        <f t="shared" si="7"/>
        <v>GlucoMeterX</v>
      </c>
      <c r="AU16" s="72">
        <f t="shared" si="8"/>
        <v>213518.93</v>
      </c>
      <c r="AV16" s="83">
        <f t="shared" si="9"/>
        <v>54145.599999999999</v>
      </c>
    </row>
    <row r="17" spans="42:48" x14ac:dyDescent="0.3">
      <c r="AP17" s="4" t="s">
        <v>102</v>
      </c>
      <c r="AQ17" s="72">
        <v>482885.75</v>
      </c>
      <c r="AR17" s="72">
        <v>105695.75</v>
      </c>
      <c r="AT17" s="78" t="str">
        <f t="shared" si="7"/>
        <v>GlucoSafe</v>
      </c>
      <c r="AU17" s="72">
        <f t="shared" si="8"/>
        <v>482885.75</v>
      </c>
      <c r="AV17" s="83">
        <f t="shared" si="9"/>
        <v>105695.75</v>
      </c>
    </row>
    <row r="18" spans="42:48" x14ac:dyDescent="0.3">
      <c r="AP18" s="4" t="s">
        <v>103</v>
      </c>
      <c r="AQ18" s="72">
        <v>292565.21000000002</v>
      </c>
      <c r="AR18" s="72">
        <v>96453.18</v>
      </c>
      <c r="AT18" s="78" t="str">
        <f t="shared" si="7"/>
        <v>HairEssence</v>
      </c>
      <c r="AU18" s="72">
        <f t="shared" si="8"/>
        <v>292565.21000000002</v>
      </c>
      <c r="AV18" s="83">
        <f t="shared" si="9"/>
        <v>96453.18</v>
      </c>
    </row>
    <row r="19" spans="42:48" x14ac:dyDescent="0.3">
      <c r="AP19" s="4" t="s">
        <v>104</v>
      </c>
      <c r="AQ19" s="72">
        <v>201325.22</v>
      </c>
      <c r="AR19" s="72">
        <v>63523.51</v>
      </c>
      <c r="AT19" s="78" t="str">
        <f t="shared" si="7"/>
        <v>HerbaLife</v>
      </c>
      <c r="AU19" s="72">
        <f t="shared" si="8"/>
        <v>201325.22</v>
      </c>
      <c r="AV19" s="83">
        <f t="shared" si="9"/>
        <v>63523.51</v>
      </c>
    </row>
    <row r="20" spans="42:48" x14ac:dyDescent="0.3">
      <c r="AP20" s="4" t="s">
        <v>105</v>
      </c>
      <c r="AQ20" s="72">
        <v>134299.01</v>
      </c>
      <c r="AR20" s="72">
        <v>34983.25</v>
      </c>
      <c r="AT20" s="78" t="str">
        <f t="shared" si="7"/>
        <v>HomeCheck</v>
      </c>
      <c r="AU20" s="72">
        <f t="shared" si="8"/>
        <v>134299.01</v>
      </c>
      <c r="AV20" s="83">
        <f t="shared" si="9"/>
        <v>34983.25</v>
      </c>
    </row>
    <row r="21" spans="42:48" x14ac:dyDescent="0.3">
      <c r="AP21" s="4" t="s">
        <v>106</v>
      </c>
      <c r="AQ21" s="72">
        <v>343443.34</v>
      </c>
      <c r="AR21" s="72">
        <v>115744.58</v>
      </c>
      <c r="AT21" s="78" t="str">
        <f t="shared" si="7"/>
        <v>ImmunoPlus</v>
      </c>
      <c r="AU21" s="72">
        <f t="shared" si="8"/>
        <v>343443.34</v>
      </c>
      <c r="AV21" s="83">
        <f t="shared" si="9"/>
        <v>115744.58</v>
      </c>
    </row>
    <row r="22" spans="42:48" x14ac:dyDescent="0.3">
      <c r="AP22" s="4" t="s">
        <v>107</v>
      </c>
      <c r="AQ22" s="72">
        <v>302059.65999999997</v>
      </c>
      <c r="AR22" s="72">
        <v>82429.3</v>
      </c>
      <c r="AT22" s="78" t="str">
        <f t="shared" si="7"/>
        <v>Medica</v>
      </c>
      <c r="AU22" s="72">
        <f t="shared" si="8"/>
        <v>302059.65999999997</v>
      </c>
      <c r="AV22" s="83">
        <f t="shared" si="9"/>
        <v>82429.3</v>
      </c>
    </row>
    <row r="23" spans="42:48" x14ac:dyDescent="0.3">
      <c r="AP23" s="4" t="s">
        <v>108</v>
      </c>
      <c r="AQ23" s="72">
        <v>88150.86</v>
      </c>
      <c r="AR23" s="72">
        <v>18647.060000000001</v>
      </c>
      <c r="AT23" s="78" t="str">
        <f t="shared" si="7"/>
        <v>MediTech</v>
      </c>
      <c r="AU23" s="72">
        <f t="shared" si="8"/>
        <v>88150.86</v>
      </c>
      <c r="AV23" s="83">
        <f t="shared" si="9"/>
        <v>18647.060000000001</v>
      </c>
    </row>
    <row r="24" spans="42:48" x14ac:dyDescent="0.3">
      <c r="AP24" s="4" t="s">
        <v>109</v>
      </c>
      <c r="AQ24" s="72">
        <v>207503.99</v>
      </c>
      <c r="AR24" s="72">
        <v>71261.05</v>
      </c>
      <c r="AT24" s="78" t="str">
        <f t="shared" si="7"/>
        <v>NatureFit</v>
      </c>
      <c r="AU24" s="72">
        <f t="shared" si="8"/>
        <v>207503.99</v>
      </c>
      <c r="AV24" s="83">
        <f t="shared" si="9"/>
        <v>71261.05</v>
      </c>
    </row>
    <row r="25" spans="42:48" x14ac:dyDescent="0.3">
      <c r="AP25" s="4" t="s">
        <v>110</v>
      </c>
      <c r="AQ25" s="72">
        <v>474936.83</v>
      </c>
      <c r="AR25" s="72">
        <v>101464.96000000001</v>
      </c>
      <c r="AT25" s="78" t="str">
        <f t="shared" si="7"/>
        <v>NeuroMed</v>
      </c>
      <c r="AU25" s="72">
        <f t="shared" si="8"/>
        <v>474936.83</v>
      </c>
      <c r="AV25" s="83">
        <f t="shared" si="9"/>
        <v>101464.96000000001</v>
      </c>
    </row>
    <row r="26" spans="42:48" x14ac:dyDescent="0.3">
      <c r="AP26" s="4" t="s">
        <v>111</v>
      </c>
      <c r="AQ26" s="72">
        <v>286577.99</v>
      </c>
      <c r="AR26" s="72">
        <v>96162.3</v>
      </c>
      <c r="AT26" s="78" t="str">
        <f t="shared" si="7"/>
        <v>NutriCore</v>
      </c>
      <c r="AU26" s="72">
        <f t="shared" si="8"/>
        <v>286577.99</v>
      </c>
      <c r="AV26" s="83">
        <f t="shared" si="9"/>
        <v>96162.3</v>
      </c>
    </row>
    <row r="27" spans="42:48" x14ac:dyDescent="0.3">
      <c r="AP27" s="4" t="s">
        <v>112</v>
      </c>
      <c r="AQ27" s="72">
        <v>212040.45</v>
      </c>
      <c r="AR27" s="72">
        <v>46447.48</v>
      </c>
      <c r="AT27" s="78" t="str">
        <f t="shared" si="7"/>
        <v>OncoAssist</v>
      </c>
      <c r="AU27" s="72">
        <f t="shared" si="8"/>
        <v>212040.45</v>
      </c>
      <c r="AV27" s="83">
        <f t="shared" si="9"/>
        <v>46447.48</v>
      </c>
    </row>
    <row r="28" spans="42:48" x14ac:dyDescent="0.3">
      <c r="AP28" s="4" t="s">
        <v>113</v>
      </c>
      <c r="AQ28" s="72">
        <v>121897.94</v>
      </c>
      <c r="AR28" s="72">
        <v>28419.97</v>
      </c>
      <c r="AT28" s="78" t="str">
        <f t="shared" si="7"/>
        <v>OrthoSupport</v>
      </c>
      <c r="AU28" s="72">
        <f t="shared" si="8"/>
        <v>121897.94</v>
      </c>
      <c r="AV28" s="83">
        <f t="shared" si="9"/>
        <v>28419.97</v>
      </c>
    </row>
    <row r="29" spans="42:48" x14ac:dyDescent="0.3">
      <c r="AP29" s="4" t="s">
        <v>114</v>
      </c>
      <c r="AQ29" s="72">
        <v>392994.53</v>
      </c>
      <c r="AR29" s="72">
        <v>109221.15</v>
      </c>
      <c r="AT29" s="78" t="str">
        <f t="shared" si="7"/>
        <v>PainLess</v>
      </c>
      <c r="AU29" s="72">
        <f t="shared" si="8"/>
        <v>392994.53</v>
      </c>
      <c r="AV29" s="83">
        <f t="shared" si="9"/>
        <v>109221.15</v>
      </c>
    </row>
    <row r="30" spans="42:48" x14ac:dyDescent="0.3">
      <c r="AP30" s="4" t="s">
        <v>115</v>
      </c>
      <c r="AQ30" s="72">
        <v>290983.03999999998</v>
      </c>
      <c r="AR30" s="72">
        <v>59274.77</v>
      </c>
      <c r="AT30" s="78" t="str">
        <f t="shared" si="7"/>
        <v>RxNova</v>
      </c>
      <c r="AU30" s="72">
        <f t="shared" si="8"/>
        <v>290983.03999999998</v>
      </c>
      <c r="AV30" s="83">
        <f t="shared" si="9"/>
        <v>59274.77</v>
      </c>
    </row>
    <row r="31" spans="42:48" x14ac:dyDescent="0.3">
      <c r="AP31" s="4" t="s">
        <v>116</v>
      </c>
      <c r="AQ31" s="72">
        <v>166989.85</v>
      </c>
      <c r="AR31" s="72">
        <v>56860.71</v>
      </c>
      <c r="AT31" s="78" t="str">
        <f t="shared" si="7"/>
        <v>SkinGuard</v>
      </c>
      <c r="AU31" s="72">
        <f t="shared" si="8"/>
        <v>166989.85</v>
      </c>
      <c r="AV31" s="83">
        <f t="shared" si="9"/>
        <v>56860.71</v>
      </c>
    </row>
    <row r="32" spans="42:48" x14ac:dyDescent="0.3">
      <c r="AP32" s="4" t="s">
        <v>117</v>
      </c>
      <c r="AQ32" s="72">
        <v>318619.3</v>
      </c>
      <c r="AR32" s="72">
        <v>106101.78</v>
      </c>
      <c r="AT32" s="78" t="str">
        <f t="shared" si="7"/>
        <v>SmileBright</v>
      </c>
      <c r="AU32" s="72">
        <f t="shared" si="8"/>
        <v>318619.3</v>
      </c>
      <c r="AV32" s="83">
        <f t="shared" si="9"/>
        <v>106101.78</v>
      </c>
    </row>
    <row r="33" spans="42:48" x14ac:dyDescent="0.3">
      <c r="AP33" s="4" t="s">
        <v>118</v>
      </c>
      <c r="AQ33" s="72">
        <v>128680.99</v>
      </c>
      <c r="AR33" s="72">
        <v>33999.370000000003</v>
      </c>
      <c r="AT33" s="78" t="str">
        <f t="shared" si="7"/>
        <v>ThermoSense</v>
      </c>
      <c r="AU33" s="72">
        <f t="shared" si="8"/>
        <v>128680.99</v>
      </c>
      <c r="AV33" s="83">
        <f t="shared" si="9"/>
        <v>33999.370000000003</v>
      </c>
    </row>
    <row r="34" spans="42:48" x14ac:dyDescent="0.3">
      <c r="AP34" s="4" t="s">
        <v>119</v>
      </c>
      <c r="AQ34" s="72">
        <v>252556.21</v>
      </c>
      <c r="AR34" s="72">
        <v>74484.36</v>
      </c>
      <c r="AT34" s="78" t="str">
        <f t="shared" si="7"/>
        <v>VitaCare</v>
      </c>
      <c r="AU34" s="72">
        <f t="shared" si="8"/>
        <v>252556.21</v>
      </c>
      <c r="AV34" s="83">
        <f t="shared" si="9"/>
        <v>74484.36</v>
      </c>
    </row>
    <row r="35" spans="42:48" ht="15" thickBot="1" x14ac:dyDescent="0.35">
      <c r="AP35" s="4" t="s">
        <v>120</v>
      </c>
      <c r="AQ35" s="72">
        <v>285039.65999999997</v>
      </c>
      <c r="AR35" s="72">
        <v>100650.45</v>
      </c>
      <c r="AT35" s="79" t="str">
        <f t="shared" si="7"/>
        <v>ZenHealth</v>
      </c>
      <c r="AU35" s="86">
        <f t="shared" si="8"/>
        <v>285039.65999999997</v>
      </c>
      <c r="AV35" s="84">
        <f t="shared" si="9"/>
        <v>100650.45</v>
      </c>
    </row>
  </sheetData>
  <pageMargins left="0.7" right="0.7" top="0.75" bottom="0.75" header="0.3" footer="0.3"/>
  <pageSetup orientation="portrait" horizontalDpi="0" verticalDpi="0"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B1979DD2-940F-43B3-B2BB-8D0172ED2D1E}">
  <ds:schemaRefs/>
</ds:datastoreItem>
</file>

<file path=customXml/itemProps2.xml><?xml version="1.0" encoding="utf-8"?>
<ds:datastoreItem xmlns:ds="http://schemas.openxmlformats.org/officeDocument/2006/customXml" ds:itemID="{378E62E6-73C8-48D5-B1CA-630A606B19C1}">
  <ds:schemaRefs/>
</ds:datastoreItem>
</file>

<file path=customXml/itemProps3.xml><?xml version="1.0" encoding="utf-8"?>
<ds:datastoreItem xmlns:ds="http://schemas.openxmlformats.org/officeDocument/2006/customXml" ds:itemID="{9A8DAE56-9423-4369-ACE5-D3363A5CE5FE}">
  <ds:schemaRefs/>
</ds:datastoreItem>
</file>

<file path=customXml/itemProps4.xml><?xml version="1.0" encoding="utf-8"?>
<ds:datastoreItem xmlns:ds="http://schemas.openxmlformats.org/officeDocument/2006/customXml" ds:itemID="{00568696-3E2A-4FEE-B25D-979D481E98AF}">
  <ds:schemaRefs/>
</ds:datastoreItem>
</file>

<file path=customXml/itemProps5.xml><?xml version="1.0" encoding="utf-8"?>
<ds:datastoreItem xmlns:ds="http://schemas.openxmlformats.org/officeDocument/2006/customXml" ds:itemID="{1D322448-E69C-49BD-8978-5BC245D915D5}">
  <ds:schemaRefs/>
</ds:datastoreItem>
</file>

<file path=customXml/itemProps6.xml><?xml version="1.0" encoding="utf-8"?>
<ds:datastoreItem xmlns:ds="http://schemas.openxmlformats.org/officeDocument/2006/customXml" ds:itemID="{28B408EA-9AB6-4706-9386-7D9EF2A479CF}">
  <ds:schemaRefs/>
</ds:datastoreItem>
</file>

<file path=customXml/itemProps7.xml><?xml version="1.0" encoding="utf-8"?>
<ds:datastoreItem xmlns:ds="http://schemas.openxmlformats.org/officeDocument/2006/customXml" ds:itemID="{FE39C255-3AC6-4F48-9E29-D17272FEB82E}">
  <ds:schemaRefs/>
</ds:datastoreItem>
</file>

<file path=customXml/itemProps8.xml><?xml version="1.0" encoding="utf-8"?>
<ds:datastoreItem xmlns:ds="http://schemas.openxmlformats.org/officeDocument/2006/customXml" ds:itemID="{4760529C-9480-4603-860F-9360683A4EAE}">
  <ds:schemaRefs/>
</ds:datastoreItem>
</file>

<file path=customXml/itemProps9.xml><?xml version="1.0" encoding="utf-8"?>
<ds:datastoreItem xmlns:ds="http://schemas.openxmlformats.org/officeDocument/2006/customXml" ds:itemID="{6DD48635-DFB2-4C94-A3E5-D3E6DEB8BC65}">
  <ds:schemaRefs/>
</ds:datastoreItem>
</file>

<file path=customXml/itemProps10.xml><?xml version="1.0" encoding="utf-8"?>
<ds:datastoreItem xmlns:ds="http://schemas.openxmlformats.org/officeDocument/2006/customXml" ds:itemID="{560C8558-9948-47AD-8B9B-4C7E66F8C82A}">
  <ds:schemaRefs/>
</ds:datastoreItem>
</file>

<file path=customXml/itemProps11.xml><?xml version="1.0" encoding="utf-8"?>
<ds:datastoreItem xmlns:ds="http://schemas.openxmlformats.org/officeDocument/2006/customXml" ds:itemID="{1C36D247-C6FA-4AA7-AB9C-B30105B1FA84}">
  <ds:schemaRefs/>
</ds:datastoreItem>
</file>

<file path=customXml/itemProps12.xml><?xml version="1.0" encoding="utf-8"?>
<ds:datastoreItem xmlns:ds="http://schemas.openxmlformats.org/officeDocument/2006/customXml" ds:itemID="{9F76A374-FC37-4A8F-ABB0-9036835EE491}">
  <ds:schemaRefs/>
</ds:datastoreItem>
</file>

<file path=customXml/itemProps13.xml><?xml version="1.0" encoding="utf-8"?>
<ds:datastoreItem xmlns:ds="http://schemas.openxmlformats.org/officeDocument/2006/customXml" ds:itemID="{CCBE11F2-E774-4D78-8711-3F001A64DCDD}">
  <ds:schemaRefs/>
</ds:datastoreItem>
</file>

<file path=customXml/itemProps14.xml><?xml version="1.0" encoding="utf-8"?>
<ds:datastoreItem xmlns:ds="http://schemas.openxmlformats.org/officeDocument/2006/customXml" ds:itemID="{72081344-49BB-46FC-9F6B-54E107F11BF1}">
  <ds:schemaRefs/>
</ds:datastoreItem>
</file>

<file path=customXml/itemProps15.xml><?xml version="1.0" encoding="utf-8"?>
<ds:datastoreItem xmlns:ds="http://schemas.openxmlformats.org/officeDocument/2006/customXml" ds:itemID="{E6B3F848-9566-4441-B808-883025A522B4}">
  <ds:schemaRefs/>
</ds:datastoreItem>
</file>

<file path=customXml/itemProps16.xml><?xml version="1.0" encoding="utf-8"?>
<ds:datastoreItem xmlns:ds="http://schemas.openxmlformats.org/officeDocument/2006/customXml" ds:itemID="{298AD839-7993-49C2-BEF5-C5B5E7BB2763}">
  <ds:schemaRefs/>
</ds:datastoreItem>
</file>

<file path=customXml/itemProps17.xml><?xml version="1.0" encoding="utf-8"?>
<ds:datastoreItem xmlns:ds="http://schemas.openxmlformats.org/officeDocument/2006/customXml" ds:itemID="{89138D12-DBFC-4ED0-91FD-156304DD35FB}">
  <ds:schemaRefs/>
</ds:datastoreItem>
</file>

<file path=customXml/itemProps18.xml><?xml version="1.0" encoding="utf-8"?>
<ds:datastoreItem xmlns:ds="http://schemas.openxmlformats.org/officeDocument/2006/customXml" ds:itemID="{6A8EFBA4-0F6F-43E6-B034-A041B3F97561}">
  <ds:schemaRefs/>
</ds:datastoreItem>
</file>

<file path=customXml/itemProps19.xml><?xml version="1.0" encoding="utf-8"?>
<ds:datastoreItem xmlns:ds="http://schemas.openxmlformats.org/officeDocument/2006/customXml" ds:itemID="{3F85B22B-43BE-4C29-8187-45055A134445}">
  <ds:schemaRefs/>
</ds:datastoreItem>
</file>

<file path=customXml/itemProps20.xml><?xml version="1.0" encoding="utf-8"?>
<ds:datastoreItem xmlns:ds="http://schemas.openxmlformats.org/officeDocument/2006/customXml" ds:itemID="{0A75D4E8-DCCE-472B-A63D-FDE93BC38842}">
  <ds:schemaRefs/>
</ds:datastoreItem>
</file>

<file path=customXml/itemProps21.xml><?xml version="1.0" encoding="utf-8"?>
<ds:datastoreItem xmlns:ds="http://schemas.openxmlformats.org/officeDocument/2006/customXml" ds:itemID="{EAB856CE-28F9-4140-BC0A-7F3F05760E75}">
  <ds:schemaRefs/>
</ds:datastoreItem>
</file>

<file path=customXml/itemProps22.xml><?xml version="1.0" encoding="utf-8"?>
<ds:datastoreItem xmlns:ds="http://schemas.openxmlformats.org/officeDocument/2006/customXml" ds:itemID="{7A5D63E3-C7A5-4124-875E-8E2084367017}">
  <ds:schemaRefs/>
</ds:datastoreItem>
</file>

<file path=customXml/itemProps23.xml><?xml version="1.0" encoding="utf-8"?>
<ds:datastoreItem xmlns:ds="http://schemas.openxmlformats.org/officeDocument/2006/customXml" ds:itemID="{9C6978FC-FB72-4D5C-AFCA-A64B2884CD7D}">
  <ds:schemaRefs/>
</ds:datastoreItem>
</file>

<file path=customXml/itemProps24.xml><?xml version="1.0" encoding="utf-8"?>
<ds:datastoreItem xmlns:ds="http://schemas.openxmlformats.org/officeDocument/2006/customXml" ds:itemID="{4537F222-6ECF-4A5F-A43D-F1B54D3CB310}">
  <ds:schemaRefs/>
</ds:datastoreItem>
</file>

<file path=customXml/itemProps25.xml><?xml version="1.0" encoding="utf-8"?>
<ds:datastoreItem xmlns:ds="http://schemas.openxmlformats.org/officeDocument/2006/customXml" ds:itemID="{E0A1664E-9C1B-4E15-9601-B6B276822D30}">
  <ds:schemaRefs/>
</ds:datastoreItem>
</file>

<file path=customXml/itemProps26.xml><?xml version="1.0" encoding="utf-8"?>
<ds:datastoreItem xmlns:ds="http://schemas.openxmlformats.org/officeDocument/2006/customXml" ds:itemID="{CAA8FFDE-E1E4-44E0-BB8E-E11DCECB14DF}">
  <ds:schemaRefs/>
</ds:datastoreItem>
</file>

<file path=customXml/itemProps27.xml><?xml version="1.0" encoding="utf-8"?>
<ds:datastoreItem xmlns:ds="http://schemas.openxmlformats.org/officeDocument/2006/customXml" ds:itemID="{5463A1D3-2E56-4C27-809E-E2ED2A1B4AD6}">
  <ds:schemaRefs/>
</ds:datastoreItem>
</file>

<file path=customXml/itemProps28.xml><?xml version="1.0" encoding="utf-8"?>
<ds:datastoreItem xmlns:ds="http://schemas.openxmlformats.org/officeDocument/2006/customXml" ds:itemID="{BC96B88A-3E65-4C4D-A932-90CAB66ACDF2}">
  <ds:schemaRefs/>
</ds:datastoreItem>
</file>

<file path=customXml/itemProps29.xml><?xml version="1.0" encoding="utf-8"?>
<ds:datastoreItem xmlns:ds="http://schemas.openxmlformats.org/officeDocument/2006/customXml" ds:itemID="{D32E1551-5E91-4EB6-A9E4-A739D7FFE19A}">
  <ds:schemaRefs/>
</ds:datastoreItem>
</file>

<file path=customXml/itemProps30.xml><?xml version="1.0" encoding="utf-8"?>
<ds:datastoreItem xmlns:ds="http://schemas.openxmlformats.org/officeDocument/2006/customXml" ds:itemID="{365CA771-86CA-43A1-9FB8-C76163760BBE}">
  <ds:schemaRefs/>
</ds:datastoreItem>
</file>

<file path=customXml/itemProps31.xml><?xml version="1.0" encoding="utf-8"?>
<ds:datastoreItem xmlns:ds="http://schemas.openxmlformats.org/officeDocument/2006/customXml" ds:itemID="{9A954A14-A304-4201-B423-AF4B27489C95}">
  <ds:schemaRefs/>
</ds:datastoreItem>
</file>

<file path=customXml/itemProps32.xml><?xml version="1.0" encoding="utf-8"?>
<ds:datastoreItem xmlns:ds="http://schemas.openxmlformats.org/officeDocument/2006/customXml" ds:itemID="{9967D33B-2B0D-42C3-B3E2-03F2FD07EA70}">
  <ds:schemaRefs/>
</ds:datastoreItem>
</file>

<file path=customXml/itemProps33.xml><?xml version="1.0" encoding="utf-8"?>
<ds:datastoreItem xmlns:ds="http://schemas.openxmlformats.org/officeDocument/2006/customXml" ds:itemID="{8399B87A-9227-49CF-A46B-71CD79D97658}">
  <ds:schemaRefs/>
</ds:datastoreItem>
</file>

<file path=customXml/itemProps34.xml><?xml version="1.0" encoding="utf-8"?>
<ds:datastoreItem xmlns:ds="http://schemas.openxmlformats.org/officeDocument/2006/customXml" ds:itemID="{9EF33BE5-BD66-4DD7-919A-B1EB3E288C8D}">
  <ds:schemaRefs/>
</ds:datastoreItem>
</file>

<file path=customXml/itemProps35.xml><?xml version="1.0" encoding="utf-8"?>
<ds:datastoreItem xmlns:ds="http://schemas.openxmlformats.org/officeDocument/2006/customXml" ds:itemID="{95944D65-57C3-4FC0-8CB2-B68A6A80BE3F}">
  <ds:schemaRefs/>
</ds:datastoreItem>
</file>

<file path=customXml/itemProps36.xml><?xml version="1.0" encoding="utf-8"?>
<ds:datastoreItem xmlns:ds="http://schemas.openxmlformats.org/officeDocument/2006/customXml" ds:itemID="{974FFF7A-4870-42F4-BA7C-81506B03A3D0}">
  <ds:schemaRefs/>
</ds:datastoreItem>
</file>

<file path=customXml/itemProps37.xml><?xml version="1.0" encoding="utf-8"?>
<ds:datastoreItem xmlns:ds="http://schemas.openxmlformats.org/officeDocument/2006/customXml" ds:itemID="{8DF68EEB-8A6A-4997-9290-EC0391AFBE63}">
  <ds:schemaRefs/>
</ds:datastoreItem>
</file>

<file path=customXml/itemProps38.xml><?xml version="1.0" encoding="utf-8"?>
<ds:datastoreItem xmlns:ds="http://schemas.openxmlformats.org/officeDocument/2006/customXml" ds:itemID="{8C4AB1D3-762C-42D2-BBAF-BF4E3014C8B1}">
  <ds:schemaRefs/>
</ds:datastoreItem>
</file>

<file path=customXml/itemProps39.xml><?xml version="1.0" encoding="utf-8"?>
<ds:datastoreItem xmlns:ds="http://schemas.openxmlformats.org/officeDocument/2006/customXml" ds:itemID="{1E67F81E-810B-46D1-BDE3-C992FDEEEB4A}">
  <ds:schemaRefs/>
</ds:datastoreItem>
</file>

<file path=customXml/itemProps40.xml><?xml version="1.0" encoding="utf-8"?>
<ds:datastoreItem xmlns:ds="http://schemas.openxmlformats.org/officeDocument/2006/customXml" ds:itemID="{9D0A2DA1-9A1A-4999-9875-A167F9DB0798}">
  <ds:schemaRefs/>
</ds:datastoreItem>
</file>

<file path=customXml/itemProps41.xml><?xml version="1.0" encoding="utf-8"?>
<ds:datastoreItem xmlns:ds="http://schemas.openxmlformats.org/officeDocument/2006/customXml" ds:itemID="{57F1E81E-50B4-4A62-A0E5-17F5EEC8501B}">
  <ds:schemaRefs/>
</ds:datastoreItem>
</file>

<file path=customXml/itemProps42.xml><?xml version="1.0" encoding="utf-8"?>
<ds:datastoreItem xmlns:ds="http://schemas.openxmlformats.org/officeDocument/2006/customXml" ds:itemID="{4020FC82-F88E-4685-A561-65D148784C78}">
  <ds:schemaRefs/>
</ds:datastoreItem>
</file>

<file path=customXml/itemProps43.xml><?xml version="1.0" encoding="utf-8"?>
<ds:datastoreItem xmlns:ds="http://schemas.openxmlformats.org/officeDocument/2006/customXml" ds:itemID="{C72E2534-6F7B-4B49-9CB3-7852C645194E}">
  <ds:schemaRefs/>
</ds:datastoreItem>
</file>

<file path=customXml/itemProps44.xml><?xml version="1.0" encoding="utf-8"?>
<ds:datastoreItem xmlns:ds="http://schemas.openxmlformats.org/officeDocument/2006/customXml" ds:itemID="{F6D234F3-E520-4CCE-B429-39FADDD663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Performance Overview</vt:lpstr>
      <vt:lpstr>Analysis1</vt:lpstr>
      <vt:lpstr>Geographic</vt:lpstr>
      <vt:lpstr>Analysis2</vt:lpstr>
      <vt:lpstr>Store</vt:lpstr>
      <vt:lpstr>Store Analysis</vt:lpstr>
      <vt:lpstr>Product</vt:lpstr>
      <vt:lpstr>Sheet1</vt:lpstr>
      <vt:lpstr>Product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lloyd lamonte</dc:creator>
  <cp:lastModifiedBy>christian lloyd lamonte</cp:lastModifiedBy>
  <dcterms:created xsi:type="dcterms:W3CDTF">2026-01-06T13:45:09Z</dcterms:created>
  <dcterms:modified xsi:type="dcterms:W3CDTF">2026-01-29T12:49:04Z</dcterms:modified>
</cp:coreProperties>
</file>