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-my.sharepoint.com/personal/william_silva_oceanpact_com/Documents/Documentos/GitHub/Inventario_PowerBI/"/>
    </mc:Choice>
  </mc:AlternateContent>
  <xr:revisionPtr revIDLastSave="1118" documentId="8_{72529B7D-A18F-4E0A-9CAE-0F418ECF5B46}" xr6:coauthVersionLast="47" xr6:coauthVersionMax="47" xr10:uidLastSave="{B1A46B3A-483C-4F58-B97E-7394C848ADA1}"/>
  <bookViews>
    <workbookView xWindow="-108" yWindow="-108" windowWidth="23256" windowHeight="12456" activeTab="1" xr2:uid="{00000000-000D-0000-FFFF-FFFF00000000}"/>
  </bookViews>
  <sheets>
    <sheet name="Duda" sheetId="1" r:id="rId1"/>
    <sheet name="Planilha1" sheetId="2" r:id="rId2"/>
  </sheets>
  <definedNames>
    <definedName name="_xlnm._FilterDatabase" localSheetId="1" hidden="1">Planilha1!$A$1:$H$155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8" i="1" l="1"/>
  <c r="F236" i="1"/>
  <c r="F237" i="1"/>
  <c r="F239" i="1"/>
  <c r="F240" i="1"/>
  <c r="F241" i="1"/>
  <c r="F242" i="1"/>
  <c r="F243" i="1"/>
  <c r="E5" i="1"/>
  <c r="E6" i="1"/>
  <c r="F99" i="1"/>
  <c r="F109" i="1"/>
  <c r="J235" i="1" l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4" i="1"/>
  <c r="J213" i="1"/>
  <c r="J210" i="1"/>
  <c r="J209" i="1"/>
  <c r="J208" i="1"/>
  <c r="J207" i="1"/>
  <c r="J206" i="1"/>
  <c r="J205" i="1"/>
  <c r="J201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6" i="1"/>
  <c r="J165" i="1"/>
  <c r="J164" i="1"/>
  <c r="J163" i="1"/>
  <c r="J162" i="1"/>
  <c r="J161" i="1"/>
  <c r="J160" i="1"/>
  <c r="J154" i="1"/>
  <c r="J153" i="1"/>
  <c r="J152" i="1"/>
  <c r="J151" i="1"/>
  <c r="J150" i="1"/>
  <c r="J149" i="1"/>
  <c r="J148" i="1"/>
  <c r="J144" i="1"/>
  <c r="J140" i="1"/>
  <c r="J135" i="1"/>
  <c r="J134" i="1"/>
  <c r="J133" i="1"/>
  <c r="J132" i="1"/>
  <c r="J130" i="1"/>
  <c r="J129" i="1"/>
  <c r="J128" i="1"/>
  <c r="J127" i="1"/>
  <c r="J126" i="1"/>
  <c r="J125" i="1"/>
  <c r="J122" i="1"/>
  <c r="J121" i="1"/>
  <c r="J120" i="1"/>
  <c r="J119" i="1"/>
  <c r="J118" i="1"/>
  <c r="J117" i="1"/>
  <c r="J116" i="1"/>
  <c r="J108" i="1"/>
  <c r="J107" i="1"/>
  <c r="J106" i="1"/>
  <c r="J105" i="1"/>
  <c r="J104" i="1"/>
  <c r="J103" i="1"/>
  <c r="J102" i="1"/>
  <c r="J101" i="1"/>
  <c r="J100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2" i="1"/>
  <c r="J11" i="1"/>
  <c r="J10" i="1"/>
  <c r="J9" i="1"/>
  <c r="J8" i="1"/>
  <c r="J7" i="1"/>
  <c r="J6" i="1"/>
  <c r="J5" i="1"/>
  <c r="K2" i="1" a="1"/>
  <c r="K2" i="1" s="1"/>
  <c r="F196" i="1" l="1"/>
  <c r="F48" i="1"/>
  <c r="F47" i="1"/>
  <c r="F123" i="1"/>
  <c r="F124" i="1"/>
  <c r="F30" i="1"/>
  <c r="F258" i="1"/>
  <c r="F2" i="1"/>
  <c r="F167" i="1"/>
  <c r="F168" i="1"/>
  <c r="F169" i="1"/>
  <c r="F235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4" i="1"/>
  <c r="F213" i="1"/>
  <c r="F210" i="1"/>
  <c r="F209" i="1"/>
  <c r="F208" i="1"/>
  <c r="F207" i="1"/>
  <c r="F206" i="1"/>
  <c r="F205" i="1"/>
  <c r="F201" i="1"/>
  <c r="F197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6" i="1"/>
  <c r="F165" i="1"/>
  <c r="F164" i="1"/>
  <c r="F163" i="1"/>
  <c r="F162" i="1"/>
  <c r="F161" i="1"/>
  <c r="F160" i="1"/>
  <c r="F154" i="1"/>
  <c r="F153" i="1"/>
  <c r="F152" i="1"/>
  <c r="F151" i="1"/>
  <c r="F150" i="1"/>
  <c r="F149" i="1"/>
  <c r="F148" i="1"/>
  <c r="F144" i="1"/>
  <c r="F140" i="1"/>
  <c r="F135" i="1"/>
  <c r="F134" i="1"/>
  <c r="F132" i="1"/>
  <c r="F130" i="1"/>
  <c r="F129" i="1"/>
  <c r="F128" i="1"/>
  <c r="F127" i="1"/>
  <c r="F126" i="1"/>
  <c r="F125" i="1"/>
  <c r="F122" i="1"/>
  <c r="F121" i="1"/>
  <c r="F120" i="1"/>
  <c r="F119" i="1"/>
  <c r="F118" i="1"/>
  <c r="F117" i="1"/>
  <c r="F116" i="1"/>
  <c r="F104" i="1"/>
  <c r="F103" i="1"/>
  <c r="F102" i="1"/>
  <c r="F101" i="1"/>
  <c r="F100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tc={9B39A4C3-88EB-4E72-B6CE-44FFDA3D7AAA}</author>
    <author>tc={50C4091B-4129-43C8-B8AF-A76D2B356C49}</author>
    <author>tc={481D60E5-DC93-4F5B-95A7-B615FADBFA37}</author>
    <author>tc={133877F9-B89D-4F9F-A48D-A9FE089DC91C}</author>
    <author>tc={E8FEC7E3-B860-4E63-83C5-C5874548E571}</author>
  </authors>
  <commentList>
    <comment ref="M109" authorId="0" shapeId="0" xr:uid="{9B39A4C3-88EB-4E72-B6CE-44FFDA3D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amanhã</t>
      </text>
    </comment>
    <comment ref="M110" authorId="1" shapeId="0" xr:uid="{50C4091B-4129-43C8-B8AF-A76D2B356C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Inoperante</t>
      </text>
    </comment>
    <comment ref="M130" authorId="2" shapeId="0" xr:uid="{481D60E5-DC93-4F5B-95A7-B615FADBFA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Inoperante</t>
      </text>
    </comment>
    <comment ref="H140" authorId="3" shapeId="0" xr:uid="{133877F9-B89D-4F9F-A48D-A9FE089DC9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3, mas todas estão ruins</t>
      </text>
    </comment>
    <comment ref="H141" authorId="4" shapeId="0" xr:uid="{E8FEC7E3-B860-4E63-83C5-C5874548E5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3, mas todas estão ruins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<sst xmlns="http://schemas.openxmlformats.org/spreadsheetml/2006/main" count="2019" uniqueCount="672">
  <si>
    <t>FIRME?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</si>
  <si>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</si>
  <si>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</si>
  <si>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</si>
  <si>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</si>
  <si>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</si>
  <si>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PREÇO - DUDA</t>
  </si>
  <si>
    <t>QTD</t>
  </si>
  <si>
    <t>Considerações</t>
  </si>
  <si>
    <t>WILLIAM</t>
  </si>
  <si>
    <t>NÃO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</si>
  <si>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</si>
  <si>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</si>
  <si>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</si>
  <si>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</si>
  <si>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</si>
  <si>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</si>
  <si>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</si>
  <si>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</si>
  <si>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SIM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</si>
  <si>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</si>
  <si>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</si>
  <si>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</si>
  <si>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</si>
  <si>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</si>
  <si>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</si>
  <si>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WH 75KHZ</t>
  </si>
  <si>
    <t>média Base planilha "Controle Importação2013"- SLI x projeção custos area oceanografia</t>
  </si>
  <si>
    <t>75KHZ</t>
  </si>
  <si>
    <t>AWAC</t>
  </si>
  <si>
    <t>Planilha "Purchased_Equipament 2011/2012 - Importação SLI</t>
  </si>
  <si>
    <t>SIGNATURE 500 DW</t>
  </si>
  <si>
    <t xml:space="preserve">NORTEK 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</si>
  <si>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</si>
  <si>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</si>
  <si>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</si>
  <si>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</si>
  <si>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</si>
  <si>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</si>
  <si>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</si>
  <si>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</si>
  <si>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</si>
  <si>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</si>
  <si>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</si>
  <si>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</si>
  <si>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</si>
  <si>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</si>
  <si>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</si>
  <si>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</si>
  <si>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</si>
  <si>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</si>
  <si>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</si>
  <si>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</si>
  <si>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</si>
  <si>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</si>
  <si>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</si>
  <si>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 xml:space="preserve">ANEMOMETRO </t>
  </si>
  <si>
    <t xml:space="preserve">YOUNG </t>
  </si>
  <si>
    <t>IMP 1504</t>
  </si>
  <si>
    <t>EXTRAPOLAÇÃO VALOR IMP 1504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</si>
  <si>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</si>
  <si>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</si>
  <si>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</si>
  <si>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</si>
  <si>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</si>
  <si>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</si>
  <si>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</si>
  <si>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</si>
  <si>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</si>
  <si>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</si>
  <si>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</si>
  <si>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</si>
  <si>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</si>
  <si>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</si>
  <si>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</si>
  <si>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</si>
  <si>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</si>
  <si>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</si>
  <si>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</si>
  <si>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</si>
  <si>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</si>
  <si>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</si>
  <si>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</si>
  <si>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</si>
  <si>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</si>
  <si>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</si>
  <si>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 xml:space="preserve">BEACON 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</si>
  <si>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</si>
  <si>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</si>
  <si>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</si>
  <si>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</si>
  <si>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</si>
  <si>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</si>
  <si>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</si>
  <si>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</si>
  <si>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513-12000</t>
  </si>
  <si>
    <t xml:space="preserve">METOCEAN </t>
  </si>
  <si>
    <t>IR-7300</t>
  </si>
  <si>
    <t>IMP 855</t>
  </si>
  <si>
    <t>NOVATECH</t>
  </si>
  <si>
    <t>IMP 1098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</si>
  <si>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</si>
  <si>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</si>
  <si>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</si>
  <si>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</si>
  <si>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</si>
  <si>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</si>
  <si>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 xml:space="preserve">BOIA 37 </t>
  </si>
  <si>
    <t>-</t>
  </si>
  <si>
    <t xml:space="preserve">LARANJA DEEP WATER </t>
  </si>
  <si>
    <t>IMP 227</t>
  </si>
  <si>
    <t>BOIA BMO</t>
  </si>
  <si>
    <t>BMT/HOLOS</t>
  </si>
  <si>
    <t>BMO</t>
  </si>
  <si>
    <t>Média NFs 000000376 e 000000380  - "Gardline - Depreciação e Amortização - 2022"</t>
  </si>
  <si>
    <t>BOIA</t>
  </si>
  <si>
    <t>MERO</t>
  </si>
  <si>
    <t xml:space="preserve">AXYS </t>
  </si>
  <si>
    <t>Extrapolação do Plínio através do embasamento pelos valores da Axys</t>
  </si>
  <si>
    <t>TRIAXYS DIRECTIONAL WAVE AND CURRENTS</t>
  </si>
  <si>
    <t>AXYS</t>
  </si>
  <si>
    <t>Cotação pela Axys</t>
  </si>
  <si>
    <t>BOIA DE MEDIÇÃO DE ONDAS</t>
  </si>
  <si>
    <t>DWR-MKIII</t>
  </si>
  <si>
    <t>IRIDIUM</t>
  </si>
  <si>
    <t>BOIA SINTÉTICA 35 POLEGADAS</t>
  </si>
  <si>
    <t>SF-35-3000M</t>
  </si>
  <si>
    <t>MOORING SYSTEM</t>
  </si>
  <si>
    <t>IMP 1531</t>
  </si>
  <si>
    <t>BOIA WATCHMATE</t>
  </si>
  <si>
    <t>WATCHMATE</t>
  </si>
  <si>
    <t>IMP 401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</si>
  <si>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</si>
  <si>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</si>
  <si>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</si>
  <si>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</si>
  <si>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</si>
  <si>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</si>
  <si>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</si>
  <si>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</si>
  <si>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</si>
  <si>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</si>
  <si>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</si>
  <si>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</si>
  <si>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</si>
  <si>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</si>
  <si>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</si>
  <si>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</si>
  <si>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</si>
  <si>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</si>
  <si>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</si>
  <si>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</si>
  <si>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</si>
  <si>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</si>
  <si>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</si>
  <si>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</si>
  <si>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</si>
  <si>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</si>
  <si>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</si>
  <si>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</si>
  <si>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</si>
  <si>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 xml:space="preserve">CPT </t>
  </si>
  <si>
    <t>NEPTUNE 3000</t>
  </si>
  <si>
    <t>Levantamento do Isabel</t>
  </si>
  <si>
    <t xml:space="preserve">CT </t>
  </si>
  <si>
    <t xml:space="preserve">CT 620 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</si>
  <si>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</si>
  <si>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</si>
  <si>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</si>
  <si>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</si>
  <si>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</si>
  <si>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</si>
  <si>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</si>
  <si>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</si>
  <si>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</si>
  <si>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</si>
  <si>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</si>
  <si>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</si>
  <si>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</si>
  <si>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</si>
  <si>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</si>
  <si>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</si>
  <si>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</si>
  <si>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</si>
  <si>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</si>
  <si>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</si>
  <si>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</si>
  <si>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</si>
  <si>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</si>
  <si>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</si>
  <si>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</si>
  <si>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</si>
  <si>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</si>
  <si>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</si>
  <si>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</si>
  <si>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</si>
  <si>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</si>
  <si>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</si>
  <si>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</si>
  <si>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DROP CAMERA </t>
  </si>
  <si>
    <t>DTS6000</t>
  </si>
  <si>
    <t>SEATRONICS</t>
  </si>
  <si>
    <t>IMP 1582 - 21.10.20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</si>
  <si>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</si>
  <si>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</si>
  <si>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</si>
  <si>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</si>
  <si>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</si>
  <si>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</si>
  <si>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</si>
  <si>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</si>
  <si>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</si>
  <si>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</si>
  <si>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</si>
  <si>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</si>
  <si>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</si>
  <si>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</si>
  <si>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</si>
  <si>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</si>
  <si>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</si>
  <si>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</si>
  <si>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</si>
  <si>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</si>
  <si>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</si>
  <si>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</si>
  <si>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</si>
  <si>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</si>
  <si>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</si>
  <si>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</si>
  <si>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</si>
  <si>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</si>
  <si>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</si>
  <si>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</si>
  <si>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</si>
  <si>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</si>
  <si>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</si>
  <si>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</si>
  <si>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</si>
  <si>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</si>
  <si>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</si>
  <si>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</si>
  <si>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</si>
  <si>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</si>
  <si>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</si>
  <si>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</si>
  <si>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</si>
  <si>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</si>
  <si>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</si>
  <si>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</si>
  <si>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</si>
  <si>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</si>
  <si>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</si>
  <si>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</si>
  <si>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</si>
  <si>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</si>
  <si>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</si>
  <si>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</si>
  <si>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</si>
  <si>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</si>
  <si>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</si>
  <si>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</si>
  <si>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</si>
  <si>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</si>
  <si>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</si>
  <si>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</si>
  <si>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TRANSDUTOR HIPAP 352P</t>
  </si>
  <si>
    <t>352P-H</t>
  </si>
  <si>
    <t>SISTEMA HIPAP 101</t>
  </si>
  <si>
    <t>OK</t>
  </si>
  <si>
    <t>DECK UNIT HIPAP 101</t>
  </si>
  <si>
    <t>TRANSDUTOR HIPAP 101</t>
  </si>
  <si>
    <t>SISTEMA HIPAP 350P</t>
  </si>
  <si>
    <t>350P</t>
  </si>
  <si>
    <t>KONGSBERG</t>
  </si>
  <si>
    <t>DECK UNIT HIPAP 350P</t>
  </si>
  <si>
    <t>TRANSDUTOR HIPAP 350P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</si>
  <si>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</si>
  <si>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</si>
  <si>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</si>
  <si>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</si>
  <si>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</si>
  <si>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</si>
  <si>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</si>
  <si>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</si>
  <si>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</si>
  <si>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</si>
  <si>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</si>
  <si>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</si>
  <si>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</si>
  <si>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</si>
  <si>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</si>
  <si>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</si>
  <si>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</si>
  <si>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</si>
  <si>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</si>
  <si>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</si>
  <si>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</si>
  <si>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</si>
  <si>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</si>
  <si>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</si>
  <si>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</si>
  <si>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</si>
  <si>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</si>
  <si>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</si>
  <si>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</si>
  <si>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</si>
  <si>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</si>
  <si>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</si>
  <si>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</si>
  <si>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</si>
  <si>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</si>
  <si>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</si>
  <si>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</si>
  <si>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 xml:space="preserve">MAGNETOMETRO </t>
  </si>
  <si>
    <t>G882SX</t>
  </si>
  <si>
    <t xml:space="preserve">GEOMETRICS </t>
  </si>
  <si>
    <t>SEASPY</t>
  </si>
  <si>
    <t xml:space="preserve">MAGNETICS </t>
  </si>
  <si>
    <t>IMP 413</t>
  </si>
  <si>
    <t>JUNCTION BOX MAGNETOMETRO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</si>
  <si>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</si>
  <si>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</si>
  <si>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</si>
  <si>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</si>
  <si>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</si>
  <si>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</si>
  <si>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</si>
  <si>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</si>
  <si>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</si>
  <si>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</si>
  <si>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 7150</t>
  </si>
  <si>
    <t xml:space="preserve">TELEDYNE RESON </t>
  </si>
  <si>
    <t>DECK UNIT 7150</t>
  </si>
  <si>
    <t>PROJECTOR 7150</t>
  </si>
  <si>
    <t>RECIEVER 7150</t>
  </si>
  <si>
    <t>MBES - SEABAT 7125</t>
  </si>
  <si>
    <t>EM7216</t>
  </si>
  <si>
    <t>NF n. 3274 de NC Brasil Ltda - Sistema multifeixe 7125 teledyne reson</t>
  </si>
  <si>
    <t>DECK UNIT 7125</t>
  </si>
  <si>
    <t>PROJECTOR 7125</t>
  </si>
  <si>
    <t>RECIEVER 7125</t>
  </si>
  <si>
    <t>MBES T20</t>
  </si>
  <si>
    <t>SEABAT T20-P</t>
  </si>
  <si>
    <t>extrapolação NF n. 3274 de NC Brasil Ltda - Sistema multifeixe 7125 teledyne reson</t>
  </si>
  <si>
    <t>DECK UNIT T20-P</t>
  </si>
  <si>
    <t>PROJECTOR T20-P</t>
  </si>
  <si>
    <t>RECIEVER T20-P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</si>
  <si>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</si>
  <si>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</si>
  <si>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</si>
  <si>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</si>
  <si>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</si>
  <si>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</si>
  <si>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</si>
  <si>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</si>
  <si>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</si>
  <si>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</si>
  <si>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</si>
  <si>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</si>
  <si>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</si>
  <si>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</si>
  <si>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</si>
  <si>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</si>
  <si>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</si>
  <si>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</si>
  <si>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</si>
  <si>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</si>
  <si>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</si>
  <si>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TRANSCIEVER UNIT 7160</t>
  </si>
  <si>
    <t>SENSOR SVP 7160</t>
  </si>
  <si>
    <t>RECIEVER 7160</t>
  </si>
  <si>
    <t>PROJECTOR 7160</t>
  </si>
  <si>
    <t>DECK UNIT 7160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</si>
  <si>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</si>
  <si>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</si>
  <si>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</si>
  <si>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</si>
  <si>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</si>
  <si>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</si>
  <si>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</si>
  <si>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</si>
  <si>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</si>
  <si>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</si>
  <si>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</si>
  <si>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</si>
  <si>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</si>
  <si>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</si>
  <si>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</si>
  <si>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</si>
  <si>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</si>
  <si>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</si>
  <si>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</si>
  <si>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</si>
  <si>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</si>
  <si>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</si>
  <si>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</si>
  <si>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</si>
  <si>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</si>
  <si>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</si>
  <si>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</si>
  <si>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</si>
  <si>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</si>
  <si>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</si>
  <si>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</si>
  <si>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</si>
  <si>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</si>
  <si>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</si>
  <si>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</si>
  <si>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</si>
  <si>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</si>
  <si>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</si>
  <si>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</si>
  <si>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</si>
  <si>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</si>
  <si>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</si>
  <si>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</si>
  <si>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</si>
  <si>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</si>
  <si>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</si>
  <si>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</si>
  <si>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</si>
  <si>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</si>
  <si>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</si>
  <si>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</si>
  <si>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</si>
  <si>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</si>
  <si>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</si>
  <si>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</si>
  <si>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</si>
  <si>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</si>
  <si>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</si>
  <si>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</si>
  <si>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</si>
  <si>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</si>
  <si>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</si>
  <si>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</si>
  <si>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</si>
  <si>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</si>
  <si>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</si>
  <si>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</si>
  <si>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</si>
  <si>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</si>
  <si>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</si>
  <si>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</si>
  <si>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</si>
  <si>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</si>
  <si>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</si>
  <si>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</si>
  <si>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</si>
  <si>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</si>
  <si>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</si>
  <si>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</si>
  <si>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</si>
  <si>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</si>
  <si>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</si>
  <si>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</si>
  <si>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</si>
  <si>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</si>
  <si>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</si>
  <si>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</si>
  <si>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</si>
  <si>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</si>
  <si>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</si>
  <si>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</si>
  <si>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</si>
  <si>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</si>
  <si>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</si>
  <si>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</si>
  <si>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</si>
  <si>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</si>
  <si>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</si>
  <si>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</si>
  <si>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</si>
  <si>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</si>
  <si>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</si>
  <si>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>DECK UNIT SSS 4200</t>
  </si>
  <si>
    <t>NOTEBOOK SSS 4200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</si>
  <si>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</si>
  <si>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</si>
  <si>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</si>
  <si>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</si>
  <si>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</si>
  <si>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</si>
  <si>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</si>
  <si>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</si>
  <si>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</si>
  <si>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</si>
  <si>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</si>
  <si>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</si>
  <si>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</si>
  <si>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</si>
  <si>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</si>
  <si>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</si>
  <si>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</si>
  <si>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</si>
  <si>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</si>
  <si>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</si>
  <si>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</si>
  <si>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CHIRP III / DSP-665</t>
  </si>
  <si>
    <t>Extrapolação média IMPs 488 e 642 e CHIRP 512</t>
  </si>
  <si>
    <t>CHIRP 3260</t>
  </si>
  <si>
    <t>KNUDSEN</t>
  </si>
  <si>
    <t>IMP 642</t>
  </si>
  <si>
    <t>JUNCTION BOX CHIRP 3260</t>
  </si>
  <si>
    <t>TRANSCIEVER CHIRP 3260</t>
  </si>
  <si>
    <t xml:space="preserve">SVP </t>
  </si>
  <si>
    <t>MICRO-X</t>
  </si>
  <si>
    <t>extrapolação IMP 1349</t>
  </si>
  <si>
    <t>SV-XCHANGE</t>
  </si>
  <si>
    <t>SVP (CONTROLLER)</t>
  </si>
  <si>
    <t>DB1200</t>
  </si>
  <si>
    <t>TELEDYNE ODOM</t>
  </si>
  <si>
    <t>SVP (PROBE)</t>
  </si>
  <si>
    <t xml:space="preserve">DIGIBAR S 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</si>
  <si>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</si>
  <si>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</si>
  <si>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</si>
  <si>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</si>
  <si>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</si>
  <si>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</si>
  <si>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</si>
  <si>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</si>
  <si>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</si>
  <si>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</si>
  <si>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</si>
  <si>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</si>
  <si>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</si>
  <si>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</si>
  <si>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</si>
  <si>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</si>
  <si>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</si>
  <si>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</si>
  <si>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</si>
  <si>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</si>
  <si>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</si>
  <si>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</si>
  <si>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</si>
  <si>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</si>
  <si>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</si>
  <si>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</si>
  <si>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</si>
  <si>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</si>
  <si>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</si>
  <si>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</si>
  <si>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</si>
  <si>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</si>
  <si>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</si>
  <si>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</si>
  <si>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</si>
  <si>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</si>
  <si>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</si>
  <si>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USBL SONARDYNE</t>
  </si>
  <si>
    <t>USBL</t>
  </si>
  <si>
    <t>COMPUTADOR USBL</t>
  </si>
  <si>
    <t>8026-000-05</t>
  </si>
  <si>
    <t>DECK UNIT USBL</t>
  </si>
  <si>
    <t>8098-000-01</t>
  </si>
  <si>
    <t>8098-000-02</t>
  </si>
  <si>
    <t>TRANSDUTOR 6G MODEM 6 USBL</t>
  </si>
  <si>
    <t>TRANSDUTOR USBL</t>
  </si>
  <si>
    <t>8021-000-01</t>
  </si>
  <si>
    <t>HPT 5000</t>
  </si>
  <si>
    <t>Sensores de bancada</t>
  </si>
  <si>
    <t>Hanna</t>
  </si>
  <si>
    <t>Redes</t>
  </si>
  <si>
    <t>Indústrias Flemming</t>
  </si>
  <si>
    <t>Catamarã</t>
  </si>
  <si>
    <t>MINI T-BAR</t>
  </si>
  <si>
    <t>VAN VEEN 230L</t>
  </si>
  <si>
    <t>Husky Duck</t>
  </si>
  <si>
    <t>BOX CORE 50 X 50</t>
  </si>
  <si>
    <t>BOX CORE 30 X 30</t>
  </si>
  <si>
    <t>SPI</t>
  </si>
  <si>
    <t>Ocean Imaging Systems</t>
  </si>
  <si>
    <t>DROP CÂMERA</t>
  </si>
  <si>
    <t>Seatronics</t>
  </si>
  <si>
    <t>VIBRO CORER</t>
  </si>
  <si>
    <t>GDL UK</t>
  </si>
  <si>
    <t>PISTON CORER</t>
  </si>
  <si>
    <t>ARTIG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</si>
  <si>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</si>
  <si>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</si>
  <si>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</si>
  <si>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</si>
  <si>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</si>
  <si>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</si>
  <si>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</si>
  <si>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</si>
  <si>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</si>
  <si>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</si>
  <si>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</si>
  <si>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</si>
  <si>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#05</t>
  </si>
  <si>
    <t>Guincho Hidráulico/7t</t>
  </si>
  <si>
    <t>EVERETT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</si>
  <si>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</si>
  <si>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</si>
  <si>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</si>
  <si>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</si>
  <si>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</si>
  <si>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</si>
  <si>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</si>
  <si>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</si>
  <si>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</si>
  <si>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</si>
  <si>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</si>
  <si>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</si>
  <si>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</si>
  <si>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</si>
  <si>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</si>
  <si>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</si>
  <si>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10T</t>
  </si>
  <si>
    <t>HARBOR BRANCH</t>
  </si>
  <si>
    <t>EXTRAPOLAÇÃO LUCAS BLANCO</t>
  </si>
  <si>
    <t>GUINCHO D03</t>
  </si>
  <si>
    <t>GUINCHO D04</t>
  </si>
  <si>
    <t>GUINCHO D05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</si>
  <si>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</si>
  <si>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</si>
  <si>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</si>
  <si>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</si>
  <si>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</si>
  <si>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</si>
  <si>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</si>
  <si>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</si>
  <si>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</si>
  <si>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</si>
  <si>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</si>
  <si>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</si>
  <si>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</si>
  <si>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</si>
  <si>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</si>
  <si>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</si>
  <si>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</si>
  <si>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</si>
  <si>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</si>
  <si>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</si>
  <si>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</si>
  <si>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Unidade de Negócio</t>
  </si>
  <si>
    <t>Categoria</t>
  </si>
  <si>
    <t>METOCEANORGAFIA</t>
  </si>
  <si>
    <t>CORRENTÔMETRO</t>
  </si>
  <si>
    <t>METEOROLOGIA</t>
  </si>
  <si>
    <t>Sistema de Posicionamento</t>
  </si>
  <si>
    <t>BEACON OCEANOGRÁFICO</t>
  </si>
  <si>
    <t>Oceanografia Geológica/Geotecnia</t>
  </si>
  <si>
    <t>CTD</t>
  </si>
  <si>
    <t>GRAVADOR ACÚSTICO</t>
  </si>
  <si>
    <t>Oceanografia Biológica</t>
  </si>
  <si>
    <t>PAM</t>
  </si>
  <si>
    <t>Geofísica</t>
  </si>
  <si>
    <t>USBL - SISTEMA RANGER 2</t>
  </si>
  <si>
    <t>RANGER 2</t>
  </si>
  <si>
    <t>USBL - SISTEMA RANGER 1</t>
  </si>
  <si>
    <t>RANGER 1</t>
  </si>
  <si>
    <t>USBL - SISTEMA 352P</t>
  </si>
  <si>
    <t>351P/352P</t>
  </si>
  <si>
    <t>Liberador Acústico</t>
  </si>
  <si>
    <t>MARÉGRAFO</t>
  </si>
  <si>
    <t>MBES</t>
  </si>
  <si>
    <t>SENSORES</t>
  </si>
  <si>
    <t>SUB BOTTOM PROFILE CHIRP3</t>
  </si>
  <si>
    <t>SUB BOTTOM PROFILE 3260</t>
  </si>
  <si>
    <t>T-BAR</t>
  </si>
  <si>
    <t>HYDROBIOS</t>
  </si>
  <si>
    <t>Carga</t>
  </si>
  <si>
    <t>GUINCHOS</t>
  </si>
  <si>
    <t>MARKEY</t>
  </si>
  <si>
    <t>Guincho Hidráulico/2,5t</t>
  </si>
  <si>
    <t>Guincho Hidráulico/5t</t>
  </si>
  <si>
    <t>Guincho Hidráulico/3t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</si>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</sst>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C6E0B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FCE"/>
        <bgColor rgb="FFD9D9D9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D9D9D9"/>
      </patternFill>
    </fill>
    <fill>
      <patternFill patternType="solid">
        <fgColor rgb="FFFFC7CE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DashDot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thin">
        <color rgb="FF000000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/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rgb="FF000000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164" fontId="0" fillId="0" borderId="0" xfId="0" applyNumberFormat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9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10" borderId="18" xfId="0" applyFont="1" applyFill="1" applyBorder="1" applyAlignment="1">
      <alignment horizontal="center"/>
    </xf>
    <xf numFmtId="0" fontId="5" fillId="10" borderId="31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2" borderId="31" xfId="0" applyFont="1" applyFill="1" applyBorder="1" applyAlignment="1">
      <alignment horizontal="center"/>
    </xf>
    <xf numFmtId="0" fontId="5" fillId="12" borderId="48" xfId="0" applyFont="1" applyFill="1" applyBorder="1" applyAlignment="1">
      <alignment horizontal="center"/>
    </xf>
    <xf numFmtId="0" fontId="5" fillId="12" borderId="49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/>
    </xf>
    <xf numFmtId="0" fontId="5" fillId="10" borderId="48" xfId="0" applyFont="1" applyFill="1" applyBorder="1" applyAlignment="1">
      <alignment horizontal="center"/>
    </xf>
    <xf numFmtId="0" fontId="5" fillId="10" borderId="49" xfId="0" applyFont="1" applyFill="1" applyBorder="1" applyAlignment="1">
      <alignment horizontal="center"/>
    </xf>
    <xf numFmtId="0" fontId="9" fillId="11" borderId="31" xfId="0" applyFont="1" applyFill="1" applyBorder="1" applyAlignment="1">
      <alignment horizontal="center"/>
    </xf>
    <xf numFmtId="0" fontId="9" fillId="11" borderId="48" xfId="0" applyFont="1" applyFill="1" applyBorder="1" applyAlignment="1">
      <alignment horizontal="center"/>
    </xf>
    <xf numFmtId="0" fontId="9" fillId="11" borderId="49" xfId="0" applyFont="1" applyFill="1" applyBorder="1" applyAlignment="1">
      <alignment horizontal="center"/>
    </xf>
    <xf numFmtId="0" fontId="9" fillId="11" borderId="32" xfId="0" applyFont="1" applyFill="1" applyBorder="1" applyAlignment="1">
      <alignment horizontal="center"/>
    </xf>
    <xf numFmtId="0" fontId="9" fillId="11" borderId="33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18" xfId="0" applyFont="1" applyFill="1" applyBorder="1" applyAlignment="1">
      <alignment horizontal="center"/>
    </xf>
    <xf numFmtId="0" fontId="9" fillId="11" borderId="46" xfId="0" applyFont="1" applyFill="1" applyBorder="1" applyAlignment="1">
      <alignment horizontal="center"/>
    </xf>
    <xf numFmtId="0" fontId="9" fillId="0" borderId="0" xfId="0" applyFont="1"/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7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13" borderId="5" xfId="0" applyFont="1" applyFill="1" applyBorder="1" applyAlignment="1">
      <alignment horizontal="left" vertical="center"/>
    </xf>
    <xf numFmtId="0" fontId="10" fillId="0" borderId="0" xfId="0" applyFont="1"/>
    <xf numFmtId="0" fontId="5" fillId="4" borderId="1" xfId="0" applyFont="1" applyFill="1" applyBorder="1" applyAlignment="1">
      <alignment horizontal="center"/>
    </xf>
    <xf numFmtId="0" fontId="6" fillId="14" borderId="11" xfId="0" applyFont="1" applyFill="1" applyBorder="1" applyAlignment="1">
      <alignment horizontal="left"/>
    </xf>
    <xf numFmtId="0" fontId="6" fillId="14" borderId="11" xfId="0" applyFont="1" applyFill="1" applyBorder="1" applyAlignment="1">
      <alignment horizontal="center"/>
    </xf>
    <xf numFmtId="0" fontId="6" fillId="14" borderId="60" xfId="0" applyFont="1" applyFill="1" applyBorder="1" applyAlignment="1">
      <alignment horizontal="center"/>
    </xf>
    <xf numFmtId="0" fontId="6" fillId="15" borderId="60" xfId="0" applyFont="1" applyFill="1" applyBorder="1" applyAlignment="1">
      <alignment horizontal="center"/>
    </xf>
    <xf numFmtId="0" fontId="5" fillId="16" borderId="6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  <xf numFmtId="8" fontId="5" fillId="17" borderId="0" xfId="0" applyNumberFormat="1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5" fillId="0" borderId="6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/>
    <xf numFmtId="0" fontId="5" fillId="0" borderId="62" xfId="0" applyFont="1" applyBorder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5" fillId="16" borderId="11" xfId="0" applyFont="1" applyFill="1" applyBorder="1" applyAlignment="1">
      <alignment horizontal="center"/>
    </xf>
    <xf numFmtId="0" fontId="5" fillId="16" borderId="60" xfId="0" applyFont="1" applyFill="1" applyBorder="1" applyAlignment="1">
      <alignment horizontal="center"/>
    </xf>
    <xf numFmtId="0" fontId="4" fillId="16" borderId="60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16" borderId="62" xfId="0" applyFont="1" applyFill="1" applyBorder="1" applyAlignment="1">
      <alignment horizontal="center"/>
    </xf>
    <xf numFmtId="0" fontId="5" fillId="16" borderId="8" xfId="0" applyFont="1" applyFill="1" applyBorder="1" applyAlignment="1">
      <alignment horizontal="center"/>
    </xf>
    <xf numFmtId="0" fontId="13" fillId="18" borderId="61" xfId="0" applyFont="1" applyFill="1" applyBorder="1" applyAlignment="1">
      <alignment horizontal="center"/>
    </xf>
    <xf numFmtId="0" fontId="13" fillId="18" borderId="62" xfId="0" applyFont="1" applyFill="1" applyBorder="1" applyAlignment="1">
      <alignment horizontal="center"/>
    </xf>
    <xf numFmtId="0" fontId="5" fillId="16" borderId="5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0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20" borderId="61" xfId="0" applyFont="1" applyFill="1" applyBorder="1" applyAlignment="1">
      <alignment horizontal="center"/>
    </xf>
    <xf numFmtId="0" fontId="14" fillId="21" borderId="61" xfId="0" applyFont="1" applyFill="1" applyBorder="1" applyAlignment="1">
      <alignment horizontal="center"/>
    </xf>
    <xf numFmtId="0" fontId="15" fillId="22" borderId="61" xfId="0" applyFont="1" applyFill="1" applyBorder="1" applyAlignment="1">
      <alignment horizontal="center"/>
    </xf>
    <xf numFmtId="0" fontId="15" fillId="23" borderId="61" xfId="0" applyFont="1" applyFill="1" applyBorder="1" applyAlignment="1">
      <alignment horizontal="center"/>
    </xf>
    <xf numFmtId="0" fontId="14" fillId="21" borderId="63" xfId="0" applyFont="1" applyFill="1" applyBorder="1" applyAlignment="1">
      <alignment horizontal="center"/>
    </xf>
    <xf numFmtId="0" fontId="14" fillId="20" borderId="63" xfId="0" applyFont="1" applyFill="1" applyBorder="1" applyAlignment="1">
      <alignment horizontal="center"/>
    </xf>
    <xf numFmtId="0" fontId="14" fillId="20" borderId="8" xfId="0" applyFont="1" applyFill="1" applyBorder="1" applyAlignment="1">
      <alignment horizontal="center"/>
    </xf>
    <xf numFmtId="0" fontId="14" fillId="21" borderId="8" xfId="0" applyFont="1" applyFill="1" applyBorder="1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5.0438000000000001</v>
    <v>4.9424999999999999</v>
    <v>USD</v>
    <v>4.9619</v>
    <v>45071.787499999999</v>
    <v>BRL</v>
    <v>US Dollar/Brazilian Real FX Spot Rate</v>
    <v>4.9610000000000003</v>
    <v>5.0244999999999997</v>
    <v>USDBRL</v>
    <v>Par de Moedas</v>
    <v>USD/BRL</v>
    <v>6.2600000000000003E-2</v>
    <v>1.2616E-2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I281" totalsRowShown="0" headerRowDxfId="17" dataDxfId="15" headerRowBorderDxfId="16" tableBorderDxfId="14" totalsRowBorderDxfId="13">
  <autoFilter ref="A1:I281" xr:uid="{487EB123-9A0E-4DE6-AC09-2D80046E6087}"/>
  <tableColumns count="9">
    <tableColumn id="1" xr3:uid="{3DB87A71-FCE0-4F2B-8162-CE1B89AB53E9}" name="FIRME?" dataDxfId="12"/>
    <tableColumn id="2" xr3:uid="{EE4B3566-6BF5-45B0-A0D3-63D6CA95561B}" name="EQUIPAMENTO " dataDxfId="11"/>
    <tableColumn id="3" xr3:uid="{7146908F-C6DD-47C3-951F-4895D5E1C4A0}" name="MODELO " dataDxfId="10"/>
    <tableColumn id="4" xr3:uid="{880FBB44-335E-4073-B114-3F0CA9EC1F7A}" name="FABRICANTE " dataDxfId="9"/>
    <tableColumn id="5" xr3:uid="{F2F7C6C6-7824-410C-876B-D18A963127EA}" name="Valor unitário U$" dataDxfId="8"/>
    <tableColumn id="6" xr3:uid="{11D8FA79-BAD9-45AD-BBBD-5FCC99B8D9DB}" name="Valor unitário R$" dataDxfId="7"/>
    <tableColumn id="9" xr3:uid="{80AC1A47-0CC5-4B97-9A95-4775E1D907CD}" name="PREÇO - DUDA" dataDxfId="6"/>
    <tableColumn id="7" xr3:uid="{B26035F9-D6EE-4312-A3AE-A33E3DFB4B04}" name="QTD" dataDxfId="5"/>
    <tableColumn id="8" xr3:uid="{954C0132-8434-418B-B70E-15D2E4310BDD}" name="Considerações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9" dT="2023-05-22T19:57:03.92" personId="{FAF0C1AF-5BDB-4E97-83AB-71C78E1EA9ED}" id="{9B39A4C3-88EB-4E72-B6CE-44FFDA3D7AAA}">
    <text>Confirmar amanhã</text>
  </threadedComment>
  <threadedComment ref="M110" dT="2023-05-22T19:58:34.52" personId="{FAF0C1AF-5BDB-4E97-83AB-71C78E1EA9ED}" id="{50C4091B-4129-43C8-B8AF-A76D2B356C49}">
    <text>Inoperante</text>
  </threadedComment>
  <threadedComment ref="M130" dT="2023-05-22T19:59:49.32" personId="{FAF0C1AF-5BDB-4E97-83AB-71C78E1EA9ED}" id="{481D60E5-DC93-4F5B-95A7-B615FADBFA37}">
    <text>Inoperante</text>
  </threadedComment>
  <threadedComment ref="H140" dT="2023-05-22T19:48:44.41" personId="{FAF0C1AF-5BDB-4E97-83AB-71C78E1EA9ED}" id="{133877F9-B89D-4F9F-A48D-A9FE089DC91C}">
    <text>Tem 3, mas todas estão ruins</text>
  </threadedComment>
  <threadedComment ref="H141" dT="2023-05-22T19:49:07.50" personId="{FAF0C1AF-5BDB-4E97-83AB-71C78E1EA9ED}" id="{E8FEC7E3-B860-4E63-83C5-C5874548E571}">
    <text>Tem 3, mas todas estão ruins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82"/>
  <sheetViews>
    <sheetView workbookViewId="0">
      <pane ySplit="1" topLeftCell="A2" activePane="bottomLeft" state="frozen"/>
      <selection pane="bottomLeft" activeCell="E246" sqref="E246"/>
    </sheetView>
  </sheetViews>
  <sheetFormatPr defaultRowHeight="14.4" x14ac:dyDescent="0.3"/>
  <cols>
    <col min="1" max="1" width="13" bestFit="1" customWidth="1"/>
    <col min="2" max="2" width="58.33203125" customWidth="1"/>
    <col min="3" max="3" width="35.44140625" bestFit="1" customWidth="1"/>
    <col min="4" max="4" width="28.5546875" bestFit="1" customWidth="1"/>
    <col min="5" max="5" width="26.44140625" style="8" customWidth="1"/>
    <col min="6" max="7" width="24.88671875" style="7" customWidth="1"/>
    <col min="8" max="8" width="19" style="8" bestFit="1" customWidth="1"/>
    <col min="9" max="9" width="172.5546875" customWidth="1"/>
    <col min="10" max="12" width="9.109375" customWidth="1"/>
  </cols>
  <sheetData>
    <row r="1" spans="1:13" ht="21.6" thickBot="1" x14ac:dyDescent="0.45">
      <c r="A1" s="18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5" t="s">
        <v>5</v>
      </c>
      <c r="G1" s="25" t="s">
        <v>6</v>
      </c>
      <c r="H1" s="19" t="s">
        <v>7</v>
      </c>
      <c r="I1" s="20" t="s">
        <v>8</v>
      </c>
      <c r="J1" s="1"/>
      <c r="M1" t="s">
        <v>9</v>
      </c>
    </row>
    <row r="2" spans="1:13" ht="15" thickBot="1" x14ac:dyDescent="0.35">
      <c r="A2" s="9" t="s">
        <v>10</v>
      </c>
      <c r="B2" s="10" t="s">
        <v>11</v>
      </c>
      <c r="C2" s="10" t="s">
        <v>12</v>
      </c>
      <c r="D2" s="10" t="s">
        <v>13</v>
      </c>
      <c r="E2" s="21">
        <v>41370</v>
      </c>
      <c r="F2" s="22">
        <f>E2*K2</f>
        <v>207863.565</v>
      </c>
      <c r="G2" s="22"/>
      <c r="H2" s="11">
        <v>3</v>
      </c>
      <c r="I2" s="12" t="s">
        <v>14</v>
      </c>
      <c r="J2" t="e" vm="1">
        <v>#VALUE!</v>
      </c>
      <c r="K2" s="2" cm="1">
        <f t="array" ref="K2">_FV(J2,"Preço",TRUE)</f>
        <v>5.0244999999999997</v>
      </c>
      <c r="L2" s="3" t="s">
        <v>15</v>
      </c>
      <c r="M2" s="4"/>
    </row>
    <row r="3" spans="1:13" ht="15" thickBot="1" x14ac:dyDescent="0.35">
      <c r="A3" s="9" t="s">
        <v>10</v>
      </c>
      <c r="B3" s="10" t="s">
        <v>11</v>
      </c>
      <c r="C3" s="10" t="s">
        <v>16</v>
      </c>
      <c r="D3" s="10" t="s">
        <v>13</v>
      </c>
      <c r="E3" s="23">
        <v>41370</v>
      </c>
      <c r="F3" s="22">
        <f>E3*K2</f>
        <v>207863.565</v>
      </c>
      <c r="G3" s="22"/>
      <c r="H3" s="11">
        <v>2</v>
      </c>
      <c r="I3" s="12"/>
      <c r="K3" s="5">
        <v>5.01</v>
      </c>
      <c r="L3" s="6" t="s">
        <v>17</v>
      </c>
      <c r="M3" s="4"/>
    </row>
    <row r="4" spans="1:13" x14ac:dyDescent="0.3">
      <c r="A4" s="9" t="s">
        <v>10</v>
      </c>
      <c r="B4" s="10" t="s">
        <v>11</v>
      </c>
      <c r="C4" s="10" t="s">
        <v>18</v>
      </c>
      <c r="D4" s="10" t="s">
        <v>13</v>
      </c>
      <c r="E4" s="23">
        <v>41370</v>
      </c>
      <c r="F4" s="22">
        <f>E4*K2</f>
        <v>207863.565</v>
      </c>
      <c r="G4" s="22"/>
      <c r="H4" s="11">
        <v>1</v>
      </c>
      <c r="I4" s="12"/>
      <c r="M4" s="4"/>
    </row>
    <row r="5" spans="1:13" x14ac:dyDescent="0.3">
      <c r="A5" s="9" t="s">
        <v>19</v>
      </c>
      <c r="B5" s="10" t="s">
        <v>11</v>
      </c>
      <c r="C5" s="10" t="s">
        <v>20</v>
      </c>
      <c r="D5" s="10" t="s">
        <v>21</v>
      </c>
      <c r="E5" s="21">
        <f>E7-2000</f>
        <v>26276</v>
      </c>
      <c r="F5" s="22">
        <f>K2*E5</f>
        <v>132023.76199999999</v>
      </c>
      <c r="G5" s="22"/>
      <c r="H5" s="11">
        <v>11</v>
      </c>
      <c r="I5" s="103" t="s">
        <v>22</v>
      </c>
      <c r="J5" s="1" t="str">
        <f>""</f>
        <v/>
      </c>
    </row>
    <row r="6" spans="1:13" x14ac:dyDescent="0.3">
      <c r="A6" s="9" t="s">
        <v>19</v>
      </c>
      <c r="B6" s="10" t="s">
        <v>11</v>
      </c>
      <c r="C6" s="10" t="s">
        <v>23</v>
      </c>
      <c r="D6" s="10" t="s">
        <v>21</v>
      </c>
      <c r="E6" s="21">
        <f>E7+3000</f>
        <v>31276</v>
      </c>
      <c r="F6" s="22">
        <f>K2*E6</f>
        <v>157146.26199999999</v>
      </c>
      <c r="G6" s="22"/>
      <c r="H6" s="10">
        <v>1</v>
      </c>
      <c r="I6" s="103" t="s">
        <v>22</v>
      </c>
      <c r="J6" s="1" t="str">
        <f>""</f>
        <v/>
      </c>
    </row>
    <row r="7" spans="1:13" x14ac:dyDescent="0.3">
      <c r="A7" s="9" t="s">
        <v>19</v>
      </c>
      <c r="B7" s="10" t="s">
        <v>11</v>
      </c>
      <c r="C7" s="10" t="s">
        <v>24</v>
      </c>
      <c r="D7" s="10" t="s">
        <v>21</v>
      </c>
      <c r="E7" s="21">
        <v>28276</v>
      </c>
      <c r="F7" s="22">
        <f>K2*E7</f>
        <v>142072.76199999999</v>
      </c>
      <c r="G7" s="22"/>
      <c r="H7" s="10">
        <v>7</v>
      </c>
      <c r="I7" s="103" t="s">
        <v>25</v>
      </c>
      <c r="J7" s="1" t="str">
        <f>""</f>
        <v/>
      </c>
    </row>
    <row r="8" spans="1:13" x14ac:dyDescent="0.3">
      <c r="A8" s="9" t="s">
        <v>10</v>
      </c>
      <c r="B8" s="10" t="s">
        <v>11</v>
      </c>
      <c r="C8" s="10" t="s">
        <v>26</v>
      </c>
      <c r="D8" s="10" t="s">
        <v>13</v>
      </c>
      <c r="E8" s="21">
        <v>54014.879999999997</v>
      </c>
      <c r="F8" s="22">
        <f>K2*E8</f>
        <v>271397.76455999998</v>
      </c>
      <c r="G8" s="22"/>
      <c r="H8" s="11">
        <v>37</v>
      </c>
      <c r="I8" s="12" t="s">
        <v>27</v>
      </c>
      <c r="J8" s="1" t="str">
        <f>""</f>
        <v/>
      </c>
    </row>
    <row r="9" spans="1:13" x14ac:dyDescent="0.3">
      <c r="A9" s="9" t="s">
        <v>10</v>
      </c>
      <c r="B9" s="10" t="s">
        <v>11</v>
      </c>
      <c r="C9" s="10" t="s">
        <v>28</v>
      </c>
      <c r="D9" s="10" t="s">
        <v>29</v>
      </c>
      <c r="E9" s="21">
        <v>20350</v>
      </c>
      <c r="F9" s="22">
        <f>K2*E9</f>
        <v>102248.575</v>
      </c>
      <c r="G9" s="22"/>
      <c r="H9" s="10">
        <v>3</v>
      </c>
      <c r="I9" s="12" t="s">
        <v>30</v>
      </c>
      <c r="J9" s="1" t="str">
        <f>""</f>
        <v/>
      </c>
    </row>
    <row r="10" spans="1:13" x14ac:dyDescent="0.3">
      <c r="A10" s="9" t="s">
        <v>10</v>
      </c>
      <c r="B10" s="10" t="s">
        <v>11</v>
      </c>
      <c r="C10" s="10" t="s">
        <v>31</v>
      </c>
      <c r="D10" s="10" t="s">
        <v>32</v>
      </c>
      <c r="E10" s="21">
        <v>32416.51</v>
      </c>
      <c r="F10" s="22">
        <f>K2*E10</f>
        <v>162876.75449499997</v>
      </c>
      <c r="G10" s="22"/>
      <c r="H10" s="10">
        <v>2</v>
      </c>
      <c r="I10" s="12" t="s">
        <v>33</v>
      </c>
      <c r="J10" s="1" t="str">
        <f>""</f>
        <v/>
      </c>
    </row>
    <row r="11" spans="1:13" ht="15" customHeight="1" x14ac:dyDescent="0.3">
      <c r="A11" s="9" t="s">
        <v>10</v>
      </c>
      <c r="B11" s="10" t="s">
        <v>11</v>
      </c>
      <c r="C11" s="10" t="s">
        <v>34</v>
      </c>
      <c r="D11" s="10" t="s">
        <v>21</v>
      </c>
      <c r="E11" s="21">
        <v>76973</v>
      </c>
      <c r="F11" s="22">
        <f>K2*E11</f>
        <v>386750.83849999995</v>
      </c>
      <c r="G11" s="22"/>
      <c r="H11" s="10">
        <v>3</v>
      </c>
      <c r="I11" s="12" t="s">
        <v>35</v>
      </c>
      <c r="J11" s="1" t="str">
        <f>""</f>
        <v/>
      </c>
    </row>
    <row r="12" spans="1:13" x14ac:dyDescent="0.3">
      <c r="A12" s="9" t="s">
        <v>19</v>
      </c>
      <c r="B12" s="10" t="s">
        <v>11</v>
      </c>
      <c r="C12" s="10" t="s">
        <v>36</v>
      </c>
      <c r="D12" s="10" t="s">
        <v>13</v>
      </c>
      <c r="E12" s="21">
        <v>24000</v>
      </c>
      <c r="F12" s="22">
        <f>K2*E12</f>
        <v>120588</v>
      </c>
      <c r="G12" s="22"/>
      <c r="H12" s="10">
        <v>4</v>
      </c>
      <c r="I12" s="12" t="s">
        <v>37</v>
      </c>
      <c r="J12" s="1" t="str">
        <f>""</f>
        <v/>
      </c>
    </row>
    <row r="13" spans="1:13" ht="15" customHeight="1" x14ac:dyDescent="0.3">
      <c r="A13" s="9" t="s">
        <v>10</v>
      </c>
      <c r="B13" s="10" t="s">
        <v>11</v>
      </c>
      <c r="C13" s="10" t="s">
        <v>38</v>
      </c>
      <c r="D13" s="10" t="s">
        <v>39</v>
      </c>
      <c r="E13" s="21">
        <v>33817</v>
      </c>
      <c r="F13" s="22">
        <f>K2*E13</f>
        <v>169913.5165</v>
      </c>
      <c r="G13" s="22"/>
      <c r="H13" s="10">
        <v>1</v>
      </c>
      <c r="I13" s="12" t="s">
        <v>40</v>
      </c>
      <c r="J13" s="133" t="s">
        <v>41</v>
      </c>
      <c r="K13" s="133"/>
      <c r="L13" s="133"/>
    </row>
    <row r="14" spans="1:13" x14ac:dyDescent="0.3">
      <c r="A14" s="9" t="s">
        <v>10</v>
      </c>
      <c r="B14" s="10" t="s">
        <v>11</v>
      </c>
      <c r="C14" s="10" t="s">
        <v>42</v>
      </c>
      <c r="D14" s="10" t="s">
        <v>39</v>
      </c>
      <c r="E14" s="21">
        <v>33817</v>
      </c>
      <c r="F14" s="22">
        <f>K2*E14</f>
        <v>169913.5165</v>
      </c>
      <c r="G14" s="22"/>
      <c r="H14" s="10">
        <v>1</v>
      </c>
      <c r="I14" s="12" t="s">
        <v>40</v>
      </c>
      <c r="J14" s="133" t="s">
        <v>41</v>
      </c>
      <c r="K14" s="133"/>
      <c r="L14" s="133"/>
    </row>
    <row r="15" spans="1:13" x14ac:dyDescent="0.3">
      <c r="A15" s="9"/>
      <c r="B15" s="10" t="s">
        <v>43</v>
      </c>
      <c r="C15" s="10">
        <v>801</v>
      </c>
      <c r="D15" s="10" t="s">
        <v>44</v>
      </c>
      <c r="E15" s="21">
        <v>235.81</v>
      </c>
      <c r="F15" s="22">
        <f>K2*E15</f>
        <v>1184.8273449999999</v>
      </c>
      <c r="G15" s="22"/>
      <c r="H15" s="10">
        <v>4</v>
      </c>
      <c r="I15" s="13" t="s">
        <v>45</v>
      </c>
      <c r="J15" s="1" t="str">
        <f>""</f>
        <v/>
      </c>
    </row>
    <row r="16" spans="1:13" x14ac:dyDescent="0.3">
      <c r="A16" s="9"/>
      <c r="B16" s="10" t="s">
        <v>46</v>
      </c>
      <c r="C16" s="10" t="s">
        <v>47</v>
      </c>
      <c r="D16" s="10" t="s">
        <v>48</v>
      </c>
      <c r="E16" s="21">
        <v>6950</v>
      </c>
      <c r="F16" s="22">
        <f>K2*E16</f>
        <v>34920.275000000001</v>
      </c>
      <c r="G16" s="22"/>
      <c r="H16" s="10">
        <v>3</v>
      </c>
      <c r="I16" s="12" t="s">
        <v>49</v>
      </c>
      <c r="J16" s="1" t="str">
        <f>""</f>
        <v/>
      </c>
    </row>
    <row r="17" spans="1:12" x14ac:dyDescent="0.3">
      <c r="A17" s="9"/>
      <c r="B17" s="10" t="s">
        <v>46</v>
      </c>
      <c r="C17" s="10" t="s">
        <v>50</v>
      </c>
      <c r="D17" s="10" t="s">
        <v>51</v>
      </c>
      <c r="E17" s="21">
        <v>5125</v>
      </c>
      <c r="F17" s="22">
        <f>K2*E17</f>
        <v>25750.5625</v>
      </c>
      <c r="G17" s="22"/>
      <c r="H17" s="10">
        <v>4</v>
      </c>
      <c r="I17" s="12" t="s">
        <v>52</v>
      </c>
      <c r="J17" s="1" t="str">
        <f>""</f>
        <v/>
      </c>
    </row>
    <row r="18" spans="1:12" x14ac:dyDescent="0.3">
      <c r="A18" s="9"/>
      <c r="B18" s="10" t="s">
        <v>46</v>
      </c>
      <c r="C18" s="10" t="s">
        <v>53</v>
      </c>
      <c r="D18" s="10" t="s">
        <v>54</v>
      </c>
      <c r="E18" s="21">
        <v>6950</v>
      </c>
      <c r="F18" s="22">
        <f>K2*E18</f>
        <v>34920.275000000001</v>
      </c>
      <c r="G18" s="22"/>
      <c r="H18" s="10">
        <v>1</v>
      </c>
      <c r="I18" s="12" t="s">
        <v>55</v>
      </c>
      <c r="J18" s="1" t="str">
        <f>""</f>
        <v/>
      </c>
    </row>
    <row r="19" spans="1:12" ht="15" customHeight="1" x14ac:dyDescent="0.3">
      <c r="A19" s="9" t="s">
        <v>10</v>
      </c>
      <c r="B19" s="10" t="s">
        <v>56</v>
      </c>
      <c r="C19" s="10">
        <v>5108</v>
      </c>
      <c r="D19" s="10" t="s">
        <v>57</v>
      </c>
      <c r="E19" s="21">
        <v>434.08</v>
      </c>
      <c r="F19" s="22">
        <f>K2*E19</f>
        <v>2181.03496</v>
      </c>
      <c r="G19" s="22"/>
      <c r="H19" s="10">
        <v>1</v>
      </c>
      <c r="I19" s="12" t="s">
        <v>58</v>
      </c>
      <c r="J19" s="1" t="str">
        <f>""</f>
        <v/>
      </c>
    </row>
    <row r="20" spans="1:12" x14ac:dyDescent="0.3">
      <c r="A20" s="9" t="s">
        <v>10</v>
      </c>
      <c r="B20" s="10" t="s">
        <v>56</v>
      </c>
      <c r="C20" s="10">
        <v>5103</v>
      </c>
      <c r="D20" s="10" t="s">
        <v>57</v>
      </c>
      <c r="E20" s="21">
        <v>434.08</v>
      </c>
      <c r="F20" s="22">
        <f>K2*E20</f>
        <v>2181.03496</v>
      </c>
      <c r="G20" s="22"/>
      <c r="H20" s="10">
        <v>1</v>
      </c>
      <c r="I20" s="12" t="s">
        <v>59</v>
      </c>
      <c r="J20" s="1" t="str">
        <f>""</f>
        <v/>
      </c>
    </row>
    <row r="21" spans="1:12" x14ac:dyDescent="0.3">
      <c r="A21" s="9" t="s">
        <v>10</v>
      </c>
      <c r="B21" s="10" t="s">
        <v>56</v>
      </c>
      <c r="C21" s="10">
        <v>5106</v>
      </c>
      <c r="D21" s="10" t="s">
        <v>57</v>
      </c>
      <c r="E21" s="21">
        <v>434.08</v>
      </c>
      <c r="F21" s="22">
        <f>K2*E21</f>
        <v>2181.03496</v>
      </c>
      <c r="G21" s="22"/>
      <c r="H21" s="11">
        <v>16</v>
      </c>
      <c r="I21" s="12" t="s">
        <v>59</v>
      </c>
      <c r="J21" s="1" t="str">
        <f>""</f>
        <v/>
      </c>
    </row>
    <row r="22" spans="1:12" x14ac:dyDescent="0.3">
      <c r="A22" s="9" t="s">
        <v>10</v>
      </c>
      <c r="B22" s="10" t="s">
        <v>56</v>
      </c>
      <c r="C22" s="10">
        <v>85106</v>
      </c>
      <c r="D22" s="10" t="s">
        <v>57</v>
      </c>
      <c r="E22" s="21">
        <v>434.08</v>
      </c>
      <c r="F22" s="22">
        <f>K2*E22</f>
        <v>2181.03496</v>
      </c>
      <c r="G22" s="22"/>
      <c r="H22" s="10">
        <v>1</v>
      </c>
      <c r="I22" s="12" t="s">
        <v>59</v>
      </c>
      <c r="J22" s="1" t="str">
        <f>""</f>
        <v/>
      </c>
    </row>
    <row r="23" spans="1:12" x14ac:dyDescent="0.3">
      <c r="A23" s="9"/>
      <c r="B23" s="10" t="s">
        <v>60</v>
      </c>
      <c r="C23" s="10" t="s">
        <v>61</v>
      </c>
      <c r="D23" s="10" t="s">
        <v>62</v>
      </c>
      <c r="E23" s="21">
        <v>2000</v>
      </c>
      <c r="F23" s="22">
        <f>K2*E23</f>
        <v>10049</v>
      </c>
      <c r="G23" s="22"/>
      <c r="H23" s="10">
        <v>3</v>
      </c>
      <c r="I23" s="12" t="s">
        <v>55</v>
      </c>
      <c r="J23" s="1" t="str">
        <f>""</f>
        <v/>
      </c>
    </row>
    <row r="24" spans="1:12" x14ac:dyDescent="0.3">
      <c r="A24" s="9"/>
      <c r="B24" s="10" t="s">
        <v>60</v>
      </c>
      <c r="C24" s="10" t="s">
        <v>63</v>
      </c>
      <c r="D24" s="10" t="s">
        <v>62</v>
      </c>
      <c r="E24" s="21">
        <v>2000</v>
      </c>
      <c r="F24" s="22">
        <f>K2*E24</f>
        <v>10049</v>
      </c>
      <c r="G24" s="22"/>
      <c r="H24" s="10">
        <v>5</v>
      </c>
      <c r="I24" s="12" t="s">
        <v>55</v>
      </c>
      <c r="J24" s="1" t="str">
        <f>""</f>
        <v/>
      </c>
    </row>
    <row r="25" spans="1:12" ht="15" customHeight="1" x14ac:dyDescent="0.3">
      <c r="A25" s="9"/>
      <c r="B25" s="10" t="s">
        <v>60</v>
      </c>
      <c r="C25" s="10" t="s">
        <v>64</v>
      </c>
      <c r="D25" s="10" t="s">
        <v>65</v>
      </c>
      <c r="E25" s="21">
        <v>2000</v>
      </c>
      <c r="F25" s="22">
        <f>K2*E25</f>
        <v>10049</v>
      </c>
      <c r="G25" s="22"/>
      <c r="H25" s="10">
        <v>2</v>
      </c>
      <c r="I25" s="12" t="s">
        <v>66</v>
      </c>
      <c r="J25" s="1" t="str">
        <f>""</f>
        <v/>
      </c>
    </row>
    <row r="26" spans="1:12" x14ac:dyDescent="0.3">
      <c r="A26" s="9"/>
      <c r="B26" s="10" t="s">
        <v>60</v>
      </c>
      <c r="C26" s="10" t="s">
        <v>67</v>
      </c>
      <c r="D26" s="10" t="s">
        <v>65</v>
      </c>
      <c r="E26" s="21">
        <v>979</v>
      </c>
      <c r="F26" s="22">
        <f>K2*E26</f>
        <v>4918.9854999999998</v>
      </c>
      <c r="G26" s="22"/>
      <c r="H26" s="10">
        <v>2</v>
      </c>
      <c r="I26" s="12" t="s">
        <v>68</v>
      </c>
      <c r="J26" s="1" t="str">
        <f>""</f>
        <v/>
      </c>
    </row>
    <row r="27" spans="1:12" x14ac:dyDescent="0.3">
      <c r="A27" s="9" t="s">
        <v>10</v>
      </c>
      <c r="B27" s="10" t="s">
        <v>69</v>
      </c>
      <c r="C27" s="10" t="s">
        <v>70</v>
      </c>
      <c r="D27" s="10" t="s">
        <v>21</v>
      </c>
      <c r="E27" s="21">
        <v>15219.3</v>
      </c>
      <c r="F27" s="22">
        <f>K2*E27</f>
        <v>76469.372849999985</v>
      </c>
      <c r="G27" s="22"/>
      <c r="H27" s="11">
        <v>21</v>
      </c>
      <c r="I27" s="12" t="s">
        <v>71</v>
      </c>
      <c r="J27" s="1" t="str">
        <f>""</f>
        <v/>
      </c>
    </row>
    <row r="28" spans="1:12" ht="14.4" customHeight="1" x14ac:dyDescent="0.3">
      <c r="A28" s="9" t="s">
        <v>10</v>
      </c>
      <c r="B28" s="10" t="s">
        <v>69</v>
      </c>
      <c r="C28" s="10" t="s">
        <v>72</v>
      </c>
      <c r="D28" s="10" t="s">
        <v>21</v>
      </c>
      <c r="E28" s="21">
        <v>11000</v>
      </c>
      <c r="F28" s="22">
        <f>K2*E28</f>
        <v>55269.5</v>
      </c>
      <c r="G28" s="22"/>
      <c r="H28" s="10">
        <v>3</v>
      </c>
      <c r="I28" s="12" t="s">
        <v>73</v>
      </c>
      <c r="J28" s="133" t="s">
        <v>74</v>
      </c>
      <c r="K28" s="133"/>
      <c r="L28" s="133"/>
    </row>
    <row r="29" spans="1:12" ht="15" customHeight="1" x14ac:dyDescent="0.3">
      <c r="A29" s="9" t="s">
        <v>10</v>
      </c>
      <c r="B29" s="10" t="s">
        <v>69</v>
      </c>
      <c r="C29" s="10" t="s">
        <v>75</v>
      </c>
      <c r="D29" s="10" t="s">
        <v>21</v>
      </c>
      <c r="E29" s="21">
        <v>11000</v>
      </c>
      <c r="F29" s="22">
        <f>K2*E29</f>
        <v>55269.5</v>
      </c>
      <c r="G29" s="22"/>
      <c r="H29" s="11">
        <v>12</v>
      </c>
      <c r="I29" s="12" t="s">
        <v>33</v>
      </c>
      <c r="J29" s="133" t="s">
        <v>74</v>
      </c>
      <c r="K29" s="133"/>
      <c r="L29" s="133"/>
    </row>
    <row r="30" spans="1:12" ht="15" customHeight="1" x14ac:dyDescent="0.3">
      <c r="A30" s="9" t="s">
        <v>19</v>
      </c>
      <c r="B30" s="10" t="s">
        <v>69</v>
      </c>
      <c r="C30" s="10" t="s">
        <v>76</v>
      </c>
      <c r="D30" s="10" t="s">
        <v>32</v>
      </c>
      <c r="E30" s="21">
        <v>18000</v>
      </c>
      <c r="F30" s="22">
        <f>K$2*E30</f>
        <v>90441</v>
      </c>
      <c r="G30" s="22"/>
      <c r="H30" s="10">
        <v>1</v>
      </c>
      <c r="I30" s="103" t="s">
        <v>77</v>
      </c>
      <c r="J30" s="1"/>
      <c r="K30" s="1"/>
      <c r="L30" s="1"/>
    </row>
    <row r="31" spans="1:12" x14ac:dyDescent="0.3">
      <c r="A31" s="9" t="s">
        <v>19</v>
      </c>
      <c r="B31" s="10" t="s">
        <v>69</v>
      </c>
      <c r="C31" s="10" t="s">
        <v>78</v>
      </c>
      <c r="D31" s="10" t="s">
        <v>21</v>
      </c>
      <c r="E31" s="21">
        <v>5000</v>
      </c>
      <c r="F31" s="22">
        <f>K2*E31</f>
        <v>25122.5</v>
      </c>
      <c r="G31" s="22"/>
      <c r="H31" s="11">
        <v>4</v>
      </c>
      <c r="I31" s="103"/>
      <c r="J31" s="133" t="s">
        <v>74</v>
      </c>
      <c r="K31" s="133"/>
      <c r="L31" s="133"/>
    </row>
    <row r="32" spans="1:12" x14ac:dyDescent="0.3">
      <c r="A32" s="9" t="s">
        <v>19</v>
      </c>
      <c r="B32" s="10" t="s">
        <v>79</v>
      </c>
      <c r="C32" s="10" t="s">
        <v>80</v>
      </c>
      <c r="D32" s="10" t="s">
        <v>57</v>
      </c>
      <c r="E32" s="21">
        <v>664</v>
      </c>
      <c r="F32" s="22">
        <f>K2*E32</f>
        <v>3336.268</v>
      </c>
      <c r="G32" s="22"/>
      <c r="H32" s="10">
        <v>5</v>
      </c>
      <c r="I32" s="12" t="s">
        <v>81</v>
      </c>
      <c r="J32" s="1" t="str">
        <f>""</f>
        <v/>
      </c>
    </row>
    <row r="33" spans="1:10" x14ac:dyDescent="0.3">
      <c r="A33" s="9" t="s">
        <v>19</v>
      </c>
      <c r="B33" s="10" t="s">
        <v>79</v>
      </c>
      <c r="C33" s="10" t="s">
        <v>82</v>
      </c>
      <c r="D33" s="10" t="s">
        <v>57</v>
      </c>
      <c r="E33" s="21">
        <v>664</v>
      </c>
      <c r="F33" s="22">
        <f>K2*E33</f>
        <v>3336.268</v>
      </c>
      <c r="G33" s="22"/>
      <c r="H33" s="11">
        <v>37</v>
      </c>
      <c r="I33" s="12" t="s">
        <v>83</v>
      </c>
      <c r="J33" s="1" t="str">
        <f>""</f>
        <v/>
      </c>
    </row>
    <row r="34" spans="1:10" x14ac:dyDescent="0.3">
      <c r="A34" s="9" t="s">
        <v>19</v>
      </c>
      <c r="B34" s="10" t="s">
        <v>79</v>
      </c>
      <c r="C34" s="10" t="s">
        <v>84</v>
      </c>
      <c r="D34" s="10" t="s">
        <v>57</v>
      </c>
      <c r="E34" s="21">
        <v>664</v>
      </c>
      <c r="F34" s="22">
        <f>K2*E34</f>
        <v>3336.268</v>
      </c>
      <c r="G34" s="22"/>
      <c r="H34" s="10">
        <v>3</v>
      </c>
      <c r="I34" s="12" t="s">
        <v>81</v>
      </c>
      <c r="J34" s="1" t="str">
        <f>""</f>
        <v/>
      </c>
    </row>
    <row r="35" spans="1:10" x14ac:dyDescent="0.3">
      <c r="A35" s="9" t="s">
        <v>19</v>
      </c>
      <c r="B35" s="10" t="s">
        <v>79</v>
      </c>
      <c r="C35" s="10" t="s">
        <v>85</v>
      </c>
      <c r="D35" s="10" t="s">
        <v>57</v>
      </c>
      <c r="E35" s="21">
        <v>664</v>
      </c>
      <c r="F35" s="22">
        <f>K2*E35</f>
        <v>3336.268</v>
      </c>
      <c r="G35" s="22"/>
      <c r="H35" s="10">
        <v>2</v>
      </c>
      <c r="I35" s="12" t="s">
        <v>81</v>
      </c>
      <c r="J35" s="1" t="str">
        <f>""</f>
        <v/>
      </c>
    </row>
    <row r="36" spans="1:10" x14ac:dyDescent="0.3">
      <c r="A36" s="9"/>
      <c r="B36" s="10" t="s">
        <v>86</v>
      </c>
      <c r="C36" s="10" t="s">
        <v>87</v>
      </c>
      <c r="D36" s="10" t="s">
        <v>88</v>
      </c>
      <c r="E36" s="21">
        <v>5052</v>
      </c>
      <c r="F36" s="22">
        <f>K2*E36</f>
        <v>25383.773999999998</v>
      </c>
      <c r="G36" s="22"/>
      <c r="H36" s="10">
        <v>1</v>
      </c>
      <c r="I36" s="12" t="s">
        <v>89</v>
      </c>
      <c r="J36" s="1" t="str">
        <f>""</f>
        <v/>
      </c>
    </row>
    <row r="37" spans="1:10" x14ac:dyDescent="0.3">
      <c r="A37" s="9"/>
      <c r="B37" s="10" t="s">
        <v>86</v>
      </c>
      <c r="C37" s="10" t="s">
        <v>90</v>
      </c>
      <c r="D37" s="10" t="s">
        <v>88</v>
      </c>
      <c r="E37" s="21">
        <v>12500</v>
      </c>
      <c r="F37" s="22">
        <f>K2*E37</f>
        <v>62806.25</v>
      </c>
      <c r="G37" s="22"/>
      <c r="H37" s="10">
        <v>5</v>
      </c>
      <c r="I37" s="12" t="s">
        <v>91</v>
      </c>
      <c r="J37" s="1" t="str">
        <f>""</f>
        <v/>
      </c>
    </row>
    <row r="38" spans="1:10" x14ac:dyDescent="0.3">
      <c r="A38" s="9"/>
      <c r="B38" s="10" t="s">
        <v>86</v>
      </c>
      <c r="C38" s="10" t="s">
        <v>92</v>
      </c>
      <c r="D38" s="10" t="s">
        <v>88</v>
      </c>
      <c r="E38" s="21">
        <v>5052</v>
      </c>
      <c r="F38" s="22">
        <f>K2*E38</f>
        <v>25383.773999999998</v>
      </c>
      <c r="G38" s="22"/>
      <c r="H38" s="10">
        <v>18</v>
      </c>
      <c r="I38" s="12" t="s">
        <v>93</v>
      </c>
      <c r="J38" s="1" t="str">
        <f>""</f>
        <v/>
      </c>
    </row>
    <row r="39" spans="1:10" x14ac:dyDescent="0.3">
      <c r="A39" s="9"/>
      <c r="B39" s="10" t="s">
        <v>86</v>
      </c>
      <c r="C39" s="10" t="s">
        <v>94</v>
      </c>
      <c r="D39" s="10" t="s">
        <v>88</v>
      </c>
      <c r="E39" s="21">
        <v>5052</v>
      </c>
      <c r="F39" s="22">
        <f>K2*E39</f>
        <v>25383.773999999998</v>
      </c>
      <c r="G39" s="22"/>
      <c r="H39" s="10">
        <v>1</v>
      </c>
      <c r="I39" s="12" t="s">
        <v>89</v>
      </c>
      <c r="J39" s="1" t="str">
        <f>""</f>
        <v/>
      </c>
    </row>
    <row r="40" spans="1:10" x14ac:dyDescent="0.3">
      <c r="A40" s="9"/>
      <c r="B40" s="10" t="s">
        <v>86</v>
      </c>
      <c r="C40" s="10" t="s">
        <v>95</v>
      </c>
      <c r="D40" s="10" t="s">
        <v>96</v>
      </c>
      <c r="E40" s="21">
        <v>3500</v>
      </c>
      <c r="F40" s="22">
        <f>K2*E40</f>
        <v>17585.75</v>
      </c>
      <c r="G40" s="22"/>
      <c r="H40" s="10">
        <v>7</v>
      </c>
      <c r="I40" s="12" t="s">
        <v>73</v>
      </c>
      <c r="J40" s="1" t="str">
        <f>""</f>
        <v/>
      </c>
    </row>
    <row r="41" spans="1:10" x14ac:dyDescent="0.3">
      <c r="A41" s="9" t="s">
        <v>19</v>
      </c>
      <c r="B41" s="10" t="s">
        <v>86</v>
      </c>
      <c r="C41" s="10" t="s">
        <v>97</v>
      </c>
      <c r="D41" s="10" t="s">
        <v>96</v>
      </c>
      <c r="E41" s="21">
        <v>4500</v>
      </c>
      <c r="F41" s="22">
        <f>K2*E41</f>
        <v>22610.25</v>
      </c>
      <c r="G41" s="22"/>
      <c r="H41" s="10">
        <v>19</v>
      </c>
      <c r="I41" s="12" t="s">
        <v>98</v>
      </c>
      <c r="J41" s="1" t="str">
        <f>""</f>
        <v/>
      </c>
    </row>
    <row r="42" spans="1:10" x14ac:dyDescent="0.3">
      <c r="A42" s="9"/>
      <c r="B42" s="10" t="s">
        <v>86</v>
      </c>
      <c r="C42" s="10" t="s">
        <v>99</v>
      </c>
      <c r="D42" s="10" t="s">
        <v>96</v>
      </c>
      <c r="E42" s="21">
        <v>971</v>
      </c>
      <c r="F42" s="22">
        <f>K2*E42</f>
        <v>4878.7894999999999</v>
      </c>
      <c r="G42" s="22"/>
      <c r="H42" s="10">
        <v>1</v>
      </c>
      <c r="I42" s="12" t="s">
        <v>100</v>
      </c>
      <c r="J42" s="1" t="str">
        <f>""</f>
        <v/>
      </c>
    </row>
    <row r="43" spans="1:10" x14ac:dyDescent="0.3">
      <c r="A43" s="9"/>
      <c r="B43" s="10" t="s">
        <v>86</v>
      </c>
      <c r="C43" s="10" t="s">
        <v>101</v>
      </c>
      <c r="D43" s="10" t="s">
        <v>102</v>
      </c>
      <c r="E43" s="21">
        <v>6315.66</v>
      </c>
      <c r="F43" s="22">
        <f>K2*E43</f>
        <v>31733.033669999997</v>
      </c>
      <c r="G43" s="22"/>
      <c r="H43" s="10">
        <v>6</v>
      </c>
      <c r="I43" s="12" t="s">
        <v>103</v>
      </c>
      <c r="J43" s="1" t="str">
        <f>""</f>
        <v/>
      </c>
    </row>
    <row r="44" spans="1:10" x14ac:dyDescent="0.3">
      <c r="A44" s="9" t="s">
        <v>19</v>
      </c>
      <c r="B44" s="10" t="s">
        <v>86</v>
      </c>
      <c r="C44" s="10" t="s">
        <v>104</v>
      </c>
      <c r="D44" s="10" t="s">
        <v>105</v>
      </c>
      <c r="E44" s="21">
        <v>3132</v>
      </c>
      <c r="F44" s="22">
        <f>K2*E44</f>
        <v>15736.733999999999</v>
      </c>
      <c r="G44" s="22"/>
      <c r="H44" s="10">
        <v>10</v>
      </c>
      <c r="I44" s="12" t="s">
        <v>106</v>
      </c>
      <c r="J44" s="1" t="str">
        <f>""</f>
        <v/>
      </c>
    </row>
    <row r="45" spans="1:10" x14ac:dyDescent="0.3">
      <c r="A45" s="9" t="s">
        <v>10</v>
      </c>
      <c r="B45" s="10" t="s">
        <v>107</v>
      </c>
      <c r="C45" s="10" t="s">
        <v>108</v>
      </c>
      <c r="D45" s="10" t="s">
        <v>109</v>
      </c>
      <c r="E45" s="21">
        <v>6440</v>
      </c>
      <c r="F45" s="22">
        <f>K2*E45</f>
        <v>32357.78</v>
      </c>
      <c r="G45" s="22"/>
      <c r="H45" s="10">
        <v>2</v>
      </c>
      <c r="I45" s="12" t="s">
        <v>110</v>
      </c>
      <c r="J45" s="1" t="str">
        <f>""</f>
        <v/>
      </c>
    </row>
    <row r="46" spans="1:10" x14ac:dyDescent="0.3">
      <c r="A46" s="9" t="s">
        <v>10</v>
      </c>
      <c r="B46" s="14" t="s">
        <v>111</v>
      </c>
      <c r="C46" s="10" t="s">
        <v>112</v>
      </c>
      <c r="D46" s="10" t="s">
        <v>113</v>
      </c>
      <c r="E46" s="21">
        <v>9264.98</v>
      </c>
      <c r="F46" s="22">
        <f>K2*E46</f>
        <v>46551.892009999996</v>
      </c>
      <c r="G46" s="22"/>
      <c r="H46" s="10">
        <v>1</v>
      </c>
      <c r="I46" s="12" t="s">
        <v>114</v>
      </c>
      <c r="J46" s="1" t="str">
        <f>""</f>
        <v/>
      </c>
    </row>
    <row r="47" spans="1:10" x14ac:dyDescent="0.3">
      <c r="A47" s="9" t="s">
        <v>19</v>
      </c>
      <c r="B47" s="10" t="s">
        <v>115</v>
      </c>
      <c r="C47" s="10" t="s">
        <v>116</v>
      </c>
      <c r="D47" s="10" t="s">
        <v>117</v>
      </c>
      <c r="E47" s="21">
        <v>80000</v>
      </c>
      <c r="F47" s="22">
        <f>K$2*E47</f>
        <v>401960</v>
      </c>
      <c r="G47" s="22"/>
      <c r="H47" s="10">
        <v>1</v>
      </c>
      <c r="I47" s="103" t="s">
        <v>118</v>
      </c>
      <c r="J47" s="1"/>
    </row>
    <row r="48" spans="1:10" x14ac:dyDescent="0.3">
      <c r="A48" s="9" t="s">
        <v>19</v>
      </c>
      <c r="B48" s="10" t="s">
        <v>115</v>
      </c>
      <c r="C48" s="104" t="s">
        <v>119</v>
      </c>
      <c r="D48" s="10" t="s">
        <v>120</v>
      </c>
      <c r="E48" s="21">
        <v>53000</v>
      </c>
      <c r="F48" s="22">
        <f>K$2*E48</f>
        <v>266298.5</v>
      </c>
      <c r="G48" s="22"/>
      <c r="H48" s="10">
        <v>1</v>
      </c>
      <c r="I48" s="103" t="s">
        <v>121</v>
      </c>
      <c r="J48" s="1"/>
    </row>
    <row r="49" spans="1:10" x14ac:dyDescent="0.3">
      <c r="A49" s="9" t="s">
        <v>10</v>
      </c>
      <c r="B49" s="10" t="s">
        <v>122</v>
      </c>
      <c r="C49" s="10" t="s">
        <v>123</v>
      </c>
      <c r="D49" s="10" t="s">
        <v>124</v>
      </c>
      <c r="E49" s="21">
        <v>57960</v>
      </c>
      <c r="F49" s="22">
        <f>K2*E49</f>
        <v>291220.01999999996</v>
      </c>
      <c r="G49" s="22"/>
      <c r="H49" s="10">
        <v>4</v>
      </c>
      <c r="I49" s="12" t="s">
        <v>110</v>
      </c>
      <c r="J49" s="1" t="str">
        <f>""</f>
        <v/>
      </c>
    </row>
    <row r="50" spans="1:10" x14ac:dyDescent="0.3">
      <c r="A50" s="9" t="s">
        <v>10</v>
      </c>
      <c r="B50" s="10" t="s">
        <v>125</v>
      </c>
      <c r="C50" s="10" t="s">
        <v>126</v>
      </c>
      <c r="D50" s="10" t="s">
        <v>127</v>
      </c>
      <c r="E50" s="21">
        <v>4935</v>
      </c>
      <c r="F50" s="22">
        <f>K2*E50</f>
        <v>24795.907499999998</v>
      </c>
      <c r="G50" s="22"/>
      <c r="H50" s="10">
        <v>1</v>
      </c>
      <c r="I50" s="12" t="s">
        <v>128</v>
      </c>
      <c r="J50" s="1" t="str">
        <f>""</f>
        <v/>
      </c>
    </row>
    <row r="51" spans="1:10" x14ac:dyDescent="0.3">
      <c r="A51" s="9" t="s">
        <v>10</v>
      </c>
      <c r="B51" s="10" t="s">
        <v>129</v>
      </c>
      <c r="C51" s="10" t="s">
        <v>130</v>
      </c>
      <c r="D51" s="10" t="s">
        <v>117</v>
      </c>
      <c r="E51" s="21">
        <v>105159</v>
      </c>
      <c r="F51" s="22">
        <f>K2*E51</f>
        <v>528371.39549999998</v>
      </c>
      <c r="G51" s="22"/>
      <c r="H51" s="10">
        <v>1</v>
      </c>
      <c r="I51" s="12" t="s">
        <v>131</v>
      </c>
      <c r="J51" s="1" t="str">
        <f>""</f>
        <v/>
      </c>
    </row>
    <row r="52" spans="1:10" x14ac:dyDescent="0.3">
      <c r="A52" s="9"/>
      <c r="B52" s="10" t="s">
        <v>132</v>
      </c>
      <c r="C52" s="10" t="s">
        <v>133</v>
      </c>
      <c r="D52" s="10" t="s">
        <v>134</v>
      </c>
      <c r="E52" s="21">
        <v>2250</v>
      </c>
      <c r="F52" s="22">
        <f>K2*E52</f>
        <v>11305.125</v>
      </c>
      <c r="G52" s="22"/>
      <c r="H52" s="10">
        <v>16</v>
      </c>
      <c r="I52" s="12" t="s">
        <v>52</v>
      </c>
      <c r="J52" s="1" t="str">
        <f>""</f>
        <v/>
      </c>
    </row>
    <row r="53" spans="1:10" x14ac:dyDescent="0.3">
      <c r="A53" s="9"/>
      <c r="B53" s="10" t="s">
        <v>132</v>
      </c>
      <c r="C53" s="10" t="s">
        <v>135</v>
      </c>
      <c r="D53" s="10" t="s">
        <v>134</v>
      </c>
      <c r="E53" s="21">
        <v>3355</v>
      </c>
      <c r="F53" s="22">
        <f>K2*E53</f>
        <v>16857.197499999998</v>
      </c>
      <c r="G53" s="22"/>
      <c r="H53" s="10">
        <v>16</v>
      </c>
      <c r="I53" s="12" t="s">
        <v>52</v>
      </c>
      <c r="J53" s="1" t="str">
        <f>""</f>
        <v/>
      </c>
    </row>
    <row r="54" spans="1:10" x14ac:dyDescent="0.3">
      <c r="A54" s="9"/>
      <c r="B54" s="10" t="s">
        <v>132</v>
      </c>
      <c r="C54" s="10" t="s">
        <v>136</v>
      </c>
      <c r="D54" s="10" t="s">
        <v>134</v>
      </c>
      <c r="E54" s="21">
        <v>2980</v>
      </c>
      <c r="F54" s="22">
        <f>K2*E54</f>
        <v>14973.009999999998</v>
      </c>
      <c r="G54" s="22"/>
      <c r="H54" s="10">
        <v>1</v>
      </c>
      <c r="I54" s="12" t="s">
        <v>52</v>
      </c>
      <c r="J54" s="1" t="str">
        <f>""</f>
        <v/>
      </c>
    </row>
    <row r="55" spans="1:10" x14ac:dyDescent="0.3">
      <c r="A55" s="9"/>
      <c r="B55" s="10" t="s">
        <v>137</v>
      </c>
      <c r="C55" s="10" t="s">
        <v>138</v>
      </c>
      <c r="D55" s="10" t="s">
        <v>139</v>
      </c>
      <c r="E55" s="21">
        <v>547.30999999999995</v>
      </c>
      <c r="F55" s="22">
        <f>K2*E55</f>
        <v>2749.9590949999997</v>
      </c>
      <c r="G55" s="22"/>
      <c r="H55" s="10">
        <v>1</v>
      </c>
      <c r="I55" s="12" t="s">
        <v>140</v>
      </c>
      <c r="J55" s="1" t="str">
        <f>""</f>
        <v/>
      </c>
    </row>
    <row r="56" spans="1:10" x14ac:dyDescent="0.3">
      <c r="A56" s="9"/>
      <c r="B56" s="10" t="s">
        <v>137</v>
      </c>
      <c r="C56" s="10" t="s">
        <v>141</v>
      </c>
      <c r="D56" s="10" t="s">
        <v>142</v>
      </c>
      <c r="E56" s="21">
        <v>956.11</v>
      </c>
      <c r="F56" s="22">
        <f>K2*E56</f>
        <v>4803.9746949999999</v>
      </c>
      <c r="G56" s="22"/>
      <c r="H56" s="10">
        <v>1</v>
      </c>
      <c r="I56" s="12" t="s">
        <v>143</v>
      </c>
      <c r="J56" s="1" t="str">
        <f>""</f>
        <v/>
      </c>
    </row>
    <row r="57" spans="1:10" x14ac:dyDescent="0.3">
      <c r="A57" s="9"/>
      <c r="B57" s="10" t="s">
        <v>137</v>
      </c>
      <c r="C57" s="10" t="s">
        <v>144</v>
      </c>
      <c r="D57" s="10" t="s">
        <v>145</v>
      </c>
      <c r="E57" s="21">
        <v>1499.95</v>
      </c>
      <c r="F57" s="22">
        <f>K2*E57</f>
        <v>7536.498775</v>
      </c>
      <c r="G57" s="22"/>
      <c r="H57" s="10">
        <v>3</v>
      </c>
      <c r="I57" s="12" t="s">
        <v>146</v>
      </c>
      <c r="J57" s="1" t="str">
        <f>""</f>
        <v/>
      </c>
    </row>
    <row r="58" spans="1:10" x14ac:dyDescent="0.3">
      <c r="A58" s="9"/>
      <c r="B58" s="10" t="s">
        <v>137</v>
      </c>
      <c r="C58" s="10">
        <v>131</v>
      </c>
      <c r="D58" s="10" t="s">
        <v>147</v>
      </c>
      <c r="E58" s="21">
        <v>561.1</v>
      </c>
      <c r="F58" s="22">
        <f>K2*E58</f>
        <v>2819.2469500000002</v>
      </c>
      <c r="G58" s="22"/>
      <c r="H58" s="10">
        <v>2</v>
      </c>
      <c r="I58" s="12" t="s">
        <v>140</v>
      </c>
      <c r="J58" s="1" t="str">
        <f>""</f>
        <v/>
      </c>
    </row>
    <row r="59" spans="1:10" x14ac:dyDescent="0.3">
      <c r="A59" s="9"/>
      <c r="B59" s="10" t="s">
        <v>137</v>
      </c>
      <c r="C59" s="10">
        <v>132</v>
      </c>
      <c r="D59" s="10" t="s">
        <v>147</v>
      </c>
      <c r="E59" s="21">
        <v>807.27</v>
      </c>
      <c r="F59" s="22">
        <f>K2*E59</f>
        <v>4056.1281149999995</v>
      </c>
      <c r="G59" s="22"/>
      <c r="H59" s="10">
        <v>3</v>
      </c>
      <c r="I59" s="12" t="s">
        <v>140</v>
      </c>
      <c r="J59" s="1" t="str">
        <f>""</f>
        <v/>
      </c>
    </row>
    <row r="60" spans="1:10" x14ac:dyDescent="0.3">
      <c r="A60" s="9"/>
      <c r="B60" s="10" t="s">
        <v>148</v>
      </c>
      <c r="C60" s="10" t="s">
        <v>149</v>
      </c>
      <c r="D60" s="10" t="s">
        <v>150</v>
      </c>
      <c r="E60" s="21">
        <v>477</v>
      </c>
      <c r="F60" s="22">
        <f>K2*E60</f>
        <v>2396.6864999999998</v>
      </c>
      <c r="G60" s="22"/>
      <c r="H60" s="10">
        <v>2</v>
      </c>
      <c r="I60" s="13" t="s">
        <v>151</v>
      </c>
      <c r="J60" s="1" t="str">
        <f>""</f>
        <v/>
      </c>
    </row>
    <row r="61" spans="1:10" x14ac:dyDescent="0.3">
      <c r="A61" s="9"/>
      <c r="B61" s="10" t="s">
        <v>152</v>
      </c>
      <c r="C61" s="10" t="s">
        <v>153</v>
      </c>
      <c r="D61" s="10" t="s">
        <v>154</v>
      </c>
      <c r="E61" s="21">
        <v>6054.77</v>
      </c>
      <c r="F61" s="22">
        <f>K2*E61</f>
        <v>30422.191865000001</v>
      </c>
      <c r="G61" s="22"/>
      <c r="H61" s="10">
        <v>5</v>
      </c>
      <c r="I61" s="12" t="s">
        <v>155</v>
      </c>
      <c r="J61" s="1" t="str">
        <f>""</f>
        <v/>
      </c>
    </row>
    <row r="62" spans="1:10" x14ac:dyDescent="0.3">
      <c r="A62" s="9"/>
      <c r="B62" s="10" t="s">
        <v>152</v>
      </c>
      <c r="C62" s="10" t="s">
        <v>156</v>
      </c>
      <c r="D62" s="10" t="s">
        <v>154</v>
      </c>
      <c r="E62" s="21">
        <v>6054.77</v>
      </c>
      <c r="F62" s="22">
        <f>K2*E62</f>
        <v>30422.191865000001</v>
      </c>
      <c r="G62" s="22"/>
      <c r="H62" s="10">
        <v>15</v>
      </c>
      <c r="I62" s="12" t="s">
        <v>155</v>
      </c>
      <c r="J62" s="1" t="str">
        <f>""</f>
        <v/>
      </c>
    </row>
    <row r="63" spans="1:10" x14ac:dyDescent="0.3">
      <c r="A63" s="9"/>
      <c r="B63" s="10" t="s">
        <v>157</v>
      </c>
      <c r="C63" s="10" t="s">
        <v>158</v>
      </c>
      <c r="D63" s="10" t="s">
        <v>159</v>
      </c>
      <c r="E63" s="21">
        <v>19768</v>
      </c>
      <c r="F63" s="22">
        <f>K2*E63</f>
        <v>99324.315999999992</v>
      </c>
      <c r="G63" s="22"/>
      <c r="H63" s="10">
        <v>8</v>
      </c>
      <c r="I63" s="12" t="s">
        <v>160</v>
      </c>
      <c r="J63" s="1" t="str">
        <f>""</f>
        <v/>
      </c>
    </row>
    <row r="64" spans="1:10" x14ac:dyDescent="0.3">
      <c r="A64" s="9"/>
      <c r="B64" s="10" t="s">
        <v>161</v>
      </c>
      <c r="C64" s="10" t="s">
        <v>162</v>
      </c>
      <c r="D64" s="10" t="s">
        <v>154</v>
      </c>
      <c r="E64" s="21">
        <v>165000</v>
      </c>
      <c r="F64" s="22">
        <f>K2*E64</f>
        <v>829042.5</v>
      </c>
      <c r="G64" s="22"/>
      <c r="H64" s="10">
        <v>1</v>
      </c>
      <c r="I64" s="12" t="s">
        <v>163</v>
      </c>
      <c r="J64" s="1" t="str">
        <f>""</f>
        <v/>
      </c>
    </row>
    <row r="65" spans="1:10" x14ac:dyDescent="0.3">
      <c r="A65" s="9"/>
      <c r="B65" s="10" t="s">
        <v>164</v>
      </c>
      <c r="C65" s="10" t="s">
        <v>165</v>
      </c>
      <c r="D65" s="10" t="s">
        <v>51</v>
      </c>
      <c r="E65" s="21"/>
      <c r="F65" s="22">
        <f>K2*E65</f>
        <v>0</v>
      </c>
      <c r="G65" s="22"/>
      <c r="H65" s="10">
        <v>3</v>
      </c>
      <c r="I65" s="12"/>
      <c r="J65" s="1" t="str">
        <f>""</f>
        <v/>
      </c>
    </row>
    <row r="66" spans="1:10" x14ac:dyDescent="0.3">
      <c r="A66" s="9"/>
      <c r="B66" s="10" t="s">
        <v>166</v>
      </c>
      <c r="C66" s="10" t="s">
        <v>167</v>
      </c>
      <c r="D66" s="10" t="s">
        <v>168</v>
      </c>
      <c r="E66" s="21">
        <v>8665</v>
      </c>
      <c r="F66" s="22">
        <f>K2*E66</f>
        <v>43537.292499999996</v>
      </c>
      <c r="G66" s="22"/>
      <c r="H66" s="10">
        <v>3</v>
      </c>
      <c r="I66" s="12" t="s">
        <v>169</v>
      </c>
      <c r="J66" s="1" t="str">
        <f>""</f>
        <v/>
      </c>
    </row>
    <row r="67" spans="1:10" x14ac:dyDescent="0.3">
      <c r="A67" s="9"/>
      <c r="B67" s="10" t="s">
        <v>166</v>
      </c>
      <c r="C67" s="10" t="s">
        <v>170</v>
      </c>
      <c r="D67" s="10" t="s">
        <v>171</v>
      </c>
      <c r="E67" s="21">
        <v>8940.1200000000008</v>
      </c>
      <c r="F67" s="22">
        <f>K2*E67</f>
        <v>44919.632940000003</v>
      </c>
      <c r="G67" s="22"/>
      <c r="H67" s="10">
        <v>1</v>
      </c>
      <c r="I67" s="12" t="s">
        <v>172</v>
      </c>
      <c r="J67" s="1" t="str">
        <f>""</f>
        <v/>
      </c>
    </row>
    <row r="68" spans="1:10" x14ac:dyDescent="0.3">
      <c r="A68" s="9"/>
      <c r="B68" s="10" t="s">
        <v>166</v>
      </c>
      <c r="C68" s="10" t="s">
        <v>173</v>
      </c>
      <c r="D68" s="10" t="s">
        <v>171</v>
      </c>
      <c r="E68" s="21">
        <v>8940.1200000000008</v>
      </c>
      <c r="F68" s="22">
        <f>K2*E68</f>
        <v>44919.632940000003</v>
      </c>
      <c r="G68" s="22"/>
      <c r="H68" s="10">
        <v>2</v>
      </c>
      <c r="I68" s="12" t="s">
        <v>172</v>
      </c>
      <c r="J68" s="1" t="str">
        <f>""</f>
        <v/>
      </c>
    </row>
    <row r="69" spans="1:10" x14ac:dyDescent="0.3">
      <c r="A69" s="9"/>
      <c r="B69" s="10" t="s">
        <v>166</v>
      </c>
      <c r="C69" s="10" t="s">
        <v>174</v>
      </c>
      <c r="D69" s="10" t="s">
        <v>171</v>
      </c>
      <c r="E69" s="21">
        <v>8940.1200000000008</v>
      </c>
      <c r="F69" s="22">
        <f>K2*E69</f>
        <v>44919.632940000003</v>
      </c>
      <c r="G69" s="22"/>
      <c r="H69" s="10">
        <v>1</v>
      </c>
      <c r="I69" s="12" t="s">
        <v>172</v>
      </c>
      <c r="J69" s="1" t="str">
        <f>""</f>
        <v/>
      </c>
    </row>
    <row r="70" spans="1:10" x14ac:dyDescent="0.3">
      <c r="A70" s="9"/>
      <c r="B70" s="10" t="s">
        <v>166</v>
      </c>
      <c r="C70" s="10" t="s">
        <v>175</v>
      </c>
      <c r="D70" s="10" t="s">
        <v>134</v>
      </c>
      <c r="E70" s="21">
        <v>25060</v>
      </c>
      <c r="F70" s="22">
        <f>K2*E70</f>
        <v>125913.96999999999</v>
      </c>
      <c r="G70" s="22"/>
      <c r="H70" s="10">
        <v>8</v>
      </c>
      <c r="I70" s="12" t="s">
        <v>52</v>
      </c>
      <c r="J70" s="1" t="str">
        <f>""</f>
        <v/>
      </c>
    </row>
    <row r="71" spans="1:10" x14ac:dyDescent="0.3">
      <c r="A71" s="9" t="s">
        <v>19</v>
      </c>
      <c r="B71" s="10" t="s">
        <v>166</v>
      </c>
      <c r="C71" s="10" t="s">
        <v>176</v>
      </c>
      <c r="D71" s="10" t="s">
        <v>134</v>
      </c>
      <c r="E71" s="21">
        <v>25750</v>
      </c>
      <c r="F71" s="22">
        <f>K2*E71</f>
        <v>129380.875</v>
      </c>
      <c r="G71" s="22"/>
      <c r="H71" s="10">
        <v>5</v>
      </c>
      <c r="I71" s="12" t="s">
        <v>52</v>
      </c>
      <c r="J71" s="1" t="str">
        <f>""</f>
        <v/>
      </c>
    </row>
    <row r="72" spans="1:10" x14ac:dyDescent="0.3">
      <c r="A72" s="9" t="s">
        <v>19</v>
      </c>
      <c r="B72" s="10" t="s">
        <v>166</v>
      </c>
      <c r="C72" s="10" t="s">
        <v>177</v>
      </c>
      <c r="D72" s="10" t="s">
        <v>134</v>
      </c>
      <c r="E72" s="21">
        <v>25935</v>
      </c>
      <c r="F72" s="22">
        <f>K2*E72</f>
        <v>130310.40749999999</v>
      </c>
      <c r="G72" s="22"/>
      <c r="H72" s="10">
        <v>1</v>
      </c>
      <c r="I72" s="12" t="s">
        <v>52</v>
      </c>
      <c r="J72" s="1" t="str">
        <f>""</f>
        <v/>
      </c>
    </row>
    <row r="73" spans="1:10" x14ac:dyDescent="0.3">
      <c r="A73" s="9" t="s">
        <v>19</v>
      </c>
      <c r="B73" s="10" t="s">
        <v>166</v>
      </c>
      <c r="C73" s="10" t="s">
        <v>178</v>
      </c>
      <c r="D73" s="10" t="s">
        <v>134</v>
      </c>
      <c r="E73" s="21">
        <v>21800</v>
      </c>
      <c r="F73" s="22">
        <f>K2*E73</f>
        <v>109534.09999999999</v>
      </c>
      <c r="G73" s="22"/>
      <c r="H73" s="10">
        <v>1</v>
      </c>
      <c r="I73" s="12" t="s">
        <v>52</v>
      </c>
      <c r="J73" s="1" t="str">
        <f>""</f>
        <v/>
      </c>
    </row>
    <row r="74" spans="1:10" x14ac:dyDescent="0.3">
      <c r="A74" s="9" t="s">
        <v>10</v>
      </c>
      <c r="B74" s="10" t="s">
        <v>166</v>
      </c>
      <c r="C74" s="10" t="s">
        <v>179</v>
      </c>
      <c r="D74" s="10" t="s">
        <v>134</v>
      </c>
      <c r="E74" s="21">
        <v>10305</v>
      </c>
      <c r="F74" s="22">
        <f>K2*E74</f>
        <v>51777.472499999996</v>
      </c>
      <c r="G74" s="22"/>
      <c r="H74" s="11">
        <v>64</v>
      </c>
      <c r="I74" s="12" t="s">
        <v>52</v>
      </c>
      <c r="J74" s="1" t="str">
        <f>""</f>
        <v/>
      </c>
    </row>
    <row r="75" spans="1:10" x14ac:dyDescent="0.3">
      <c r="A75" s="9" t="s">
        <v>19</v>
      </c>
      <c r="B75" s="10" t="s">
        <v>166</v>
      </c>
      <c r="C75" s="10" t="s">
        <v>180</v>
      </c>
      <c r="D75" s="10" t="s">
        <v>134</v>
      </c>
      <c r="E75" s="21">
        <v>59280</v>
      </c>
      <c r="F75" s="22">
        <f>K2*E75</f>
        <v>297852.36</v>
      </c>
      <c r="G75" s="22"/>
      <c r="H75" s="10">
        <v>2</v>
      </c>
      <c r="I75" s="12" t="s">
        <v>52</v>
      </c>
      <c r="J75" s="1" t="str">
        <f>""</f>
        <v/>
      </c>
    </row>
    <row r="76" spans="1:10" x14ac:dyDescent="0.3">
      <c r="A76" s="9"/>
      <c r="B76" s="10" t="s">
        <v>166</v>
      </c>
      <c r="C76" s="10" t="s">
        <v>181</v>
      </c>
      <c r="D76" s="10" t="s">
        <v>182</v>
      </c>
      <c r="E76" s="21">
        <v>21661</v>
      </c>
      <c r="F76" s="22">
        <f>K2*E76</f>
        <v>108835.6945</v>
      </c>
      <c r="G76" s="22"/>
      <c r="H76" s="10">
        <v>1</v>
      </c>
      <c r="I76" s="12" t="s">
        <v>183</v>
      </c>
      <c r="J76" s="1" t="str">
        <f>""</f>
        <v/>
      </c>
    </row>
    <row r="77" spans="1:10" x14ac:dyDescent="0.3">
      <c r="A77" s="9"/>
      <c r="B77" s="10" t="s">
        <v>184</v>
      </c>
      <c r="C77" s="10" t="s">
        <v>185</v>
      </c>
      <c r="D77" s="10" t="s">
        <v>186</v>
      </c>
      <c r="E77" s="21">
        <v>100.34</v>
      </c>
      <c r="F77" s="22">
        <f>K2*E77</f>
        <v>504.15832999999998</v>
      </c>
      <c r="G77" s="22"/>
      <c r="H77" s="10">
        <v>9</v>
      </c>
      <c r="I77" s="13" t="s">
        <v>187</v>
      </c>
      <c r="J77" s="1" t="str">
        <f>""</f>
        <v/>
      </c>
    </row>
    <row r="78" spans="1:10" x14ac:dyDescent="0.3">
      <c r="A78" s="9"/>
      <c r="B78" s="10" t="s">
        <v>188</v>
      </c>
      <c r="C78" s="10" t="s">
        <v>189</v>
      </c>
      <c r="D78" s="10" t="s">
        <v>190</v>
      </c>
      <c r="E78" s="21"/>
      <c r="F78" s="22">
        <f>K2*E78</f>
        <v>0</v>
      </c>
      <c r="G78" s="22"/>
      <c r="H78" s="10">
        <v>3</v>
      </c>
      <c r="I78" s="12"/>
      <c r="J78" s="1" t="str">
        <f>""</f>
        <v/>
      </c>
    </row>
    <row r="79" spans="1:10" x14ac:dyDescent="0.3">
      <c r="A79" s="9"/>
      <c r="B79" s="10" t="s">
        <v>191</v>
      </c>
      <c r="C79" s="10" t="s">
        <v>192</v>
      </c>
      <c r="D79" s="10" t="s">
        <v>193</v>
      </c>
      <c r="E79" s="21">
        <v>25554.66</v>
      </c>
      <c r="F79" s="22">
        <f>K2*E79</f>
        <v>128399.38916999999</v>
      </c>
      <c r="G79" s="22"/>
      <c r="H79" s="10">
        <v>3</v>
      </c>
      <c r="I79" s="12" t="s">
        <v>194</v>
      </c>
      <c r="J79" s="1" t="str">
        <f>""</f>
        <v/>
      </c>
    </row>
    <row r="80" spans="1:10" x14ac:dyDescent="0.3">
      <c r="A80" s="9"/>
      <c r="B80" s="10" t="s">
        <v>195</v>
      </c>
      <c r="C80" s="10" t="s">
        <v>196</v>
      </c>
      <c r="D80" s="10" t="s">
        <v>197</v>
      </c>
      <c r="E80" s="21">
        <v>1672.43</v>
      </c>
      <c r="F80" s="22">
        <f>K2*E80</f>
        <v>8403.124534999999</v>
      </c>
      <c r="G80" s="22"/>
      <c r="H80" s="10">
        <v>1</v>
      </c>
      <c r="I80" s="12" t="s">
        <v>198</v>
      </c>
      <c r="J80" s="1" t="str">
        <f>""</f>
        <v/>
      </c>
    </row>
    <row r="81" spans="1:10" x14ac:dyDescent="0.3">
      <c r="A81" s="9"/>
      <c r="B81" s="10" t="s">
        <v>199</v>
      </c>
      <c r="C81" s="10" t="s">
        <v>200</v>
      </c>
      <c r="D81" s="10" t="s">
        <v>201</v>
      </c>
      <c r="E81" s="21">
        <v>60800</v>
      </c>
      <c r="F81" s="22">
        <f>K2*E81</f>
        <v>305489.59999999998</v>
      </c>
      <c r="G81" s="22"/>
      <c r="H81" s="10">
        <v>3</v>
      </c>
      <c r="I81" s="12" t="s">
        <v>202</v>
      </c>
      <c r="J81" s="1" t="str">
        <f>""</f>
        <v/>
      </c>
    </row>
    <row r="82" spans="1:10" x14ac:dyDescent="0.3">
      <c r="A82" s="9"/>
      <c r="B82" s="10" t="s">
        <v>203</v>
      </c>
      <c r="C82" s="10" t="s">
        <v>204</v>
      </c>
      <c r="D82" s="10" t="s">
        <v>13</v>
      </c>
      <c r="E82" s="21">
        <v>8450</v>
      </c>
      <c r="F82" s="22">
        <f>K2*E82</f>
        <v>42457.025000000001</v>
      </c>
      <c r="G82" s="22"/>
      <c r="H82" s="10">
        <v>1</v>
      </c>
      <c r="I82" s="12" t="s">
        <v>205</v>
      </c>
      <c r="J82" s="1" t="str">
        <f>""</f>
        <v/>
      </c>
    </row>
    <row r="83" spans="1:10" x14ac:dyDescent="0.3">
      <c r="A83" s="9"/>
      <c r="B83" s="10" t="s">
        <v>203</v>
      </c>
      <c r="C83" s="10" t="s">
        <v>206</v>
      </c>
      <c r="D83" s="10" t="s">
        <v>13</v>
      </c>
      <c r="E83" s="21">
        <v>8450</v>
      </c>
      <c r="F83" s="22">
        <f>K2*E83</f>
        <v>42457.025000000001</v>
      </c>
      <c r="G83" s="22"/>
      <c r="H83" s="10">
        <v>3</v>
      </c>
      <c r="I83" s="12" t="s">
        <v>207</v>
      </c>
      <c r="J83" s="1" t="str">
        <f>""</f>
        <v/>
      </c>
    </row>
    <row r="84" spans="1:10" x14ac:dyDescent="0.3">
      <c r="A84" s="9"/>
      <c r="B84" s="10" t="s">
        <v>208</v>
      </c>
      <c r="C84" s="10" t="s">
        <v>209</v>
      </c>
      <c r="D84" s="10" t="s">
        <v>210</v>
      </c>
      <c r="E84" s="21">
        <v>284.08999999999997</v>
      </c>
      <c r="F84" s="22">
        <f>K2*E84</f>
        <v>1427.4102049999999</v>
      </c>
      <c r="G84" s="22"/>
      <c r="H84" s="10">
        <v>2</v>
      </c>
      <c r="I84" s="12" t="s">
        <v>140</v>
      </c>
      <c r="J84" s="1" t="str">
        <f>""</f>
        <v/>
      </c>
    </row>
    <row r="85" spans="1:10" x14ac:dyDescent="0.3">
      <c r="A85" s="9"/>
      <c r="B85" s="10" t="s">
        <v>208</v>
      </c>
      <c r="C85" s="10" t="s">
        <v>211</v>
      </c>
      <c r="D85" s="10" t="s">
        <v>210</v>
      </c>
      <c r="E85" s="21">
        <v>222.99</v>
      </c>
      <c r="F85" s="22">
        <f>K2*E85</f>
        <v>1120.4132549999999</v>
      </c>
      <c r="G85" s="22"/>
      <c r="H85" s="10">
        <v>1</v>
      </c>
      <c r="I85" s="12" t="s">
        <v>140</v>
      </c>
      <c r="J85" s="1" t="str">
        <f>""</f>
        <v/>
      </c>
    </row>
    <row r="86" spans="1:10" x14ac:dyDescent="0.3">
      <c r="A86" s="9"/>
      <c r="B86" s="10" t="s">
        <v>212</v>
      </c>
      <c r="C86" s="10" t="s">
        <v>213</v>
      </c>
      <c r="D86" s="10" t="s">
        <v>210</v>
      </c>
      <c r="E86" s="21">
        <v>259.33</v>
      </c>
      <c r="F86" s="22">
        <f>K2*E86</f>
        <v>1303.0035849999999</v>
      </c>
      <c r="G86" s="22"/>
      <c r="H86" s="10">
        <v>2</v>
      </c>
      <c r="I86" s="12" t="s">
        <v>140</v>
      </c>
      <c r="J86" s="1" t="str">
        <f>""</f>
        <v/>
      </c>
    </row>
    <row r="87" spans="1:10" x14ac:dyDescent="0.3">
      <c r="A87" s="9"/>
      <c r="B87" s="10" t="s">
        <v>214</v>
      </c>
      <c r="C87" s="10" t="s">
        <v>215</v>
      </c>
      <c r="D87" s="10" t="s">
        <v>210</v>
      </c>
      <c r="E87" s="21">
        <v>121.41</v>
      </c>
      <c r="F87" s="22">
        <f>K2*E87</f>
        <v>610.02454499999999</v>
      </c>
      <c r="G87" s="22"/>
      <c r="H87" s="10">
        <v>3</v>
      </c>
      <c r="I87" s="12" t="s">
        <v>140</v>
      </c>
      <c r="J87" s="1" t="str">
        <f>""</f>
        <v/>
      </c>
    </row>
    <row r="88" spans="1:10" x14ac:dyDescent="0.3">
      <c r="A88" s="9" t="s">
        <v>19</v>
      </c>
      <c r="B88" s="10" t="s">
        <v>216</v>
      </c>
      <c r="C88" s="10" t="s">
        <v>217</v>
      </c>
      <c r="D88" s="10" t="s">
        <v>218</v>
      </c>
      <c r="E88" s="21">
        <v>8022.94</v>
      </c>
      <c r="F88" s="22">
        <f>K2*E88</f>
        <v>40311.262029999998</v>
      </c>
      <c r="G88" s="22"/>
      <c r="H88" s="10">
        <v>1</v>
      </c>
      <c r="I88" s="12" t="s">
        <v>55</v>
      </c>
      <c r="J88" s="1" t="str">
        <f>""</f>
        <v/>
      </c>
    </row>
    <row r="89" spans="1:10" x14ac:dyDescent="0.3">
      <c r="A89" s="9" t="s">
        <v>19</v>
      </c>
      <c r="B89" s="10" t="s">
        <v>216</v>
      </c>
      <c r="C89" s="10" t="s">
        <v>219</v>
      </c>
      <c r="D89" s="10" t="s">
        <v>218</v>
      </c>
      <c r="E89" s="21">
        <v>8022.94</v>
      </c>
      <c r="F89" s="22">
        <f>K2*E89</f>
        <v>40311.262029999998</v>
      </c>
      <c r="G89" s="22"/>
      <c r="H89" s="10">
        <v>1</v>
      </c>
      <c r="I89" s="12" t="s">
        <v>55</v>
      </c>
      <c r="J89" s="1" t="str">
        <f>""</f>
        <v/>
      </c>
    </row>
    <row r="90" spans="1:10" x14ac:dyDescent="0.3">
      <c r="A90" s="9" t="s">
        <v>19</v>
      </c>
      <c r="B90" s="10" t="s">
        <v>216</v>
      </c>
      <c r="C90" s="10" t="s">
        <v>220</v>
      </c>
      <c r="D90" s="10" t="s">
        <v>218</v>
      </c>
      <c r="E90" s="21">
        <v>8022.94</v>
      </c>
      <c r="F90" s="22">
        <f>K2*E90</f>
        <v>40311.262029999998</v>
      </c>
      <c r="G90" s="22"/>
      <c r="H90" s="11">
        <v>3</v>
      </c>
      <c r="I90" s="12" t="s">
        <v>221</v>
      </c>
      <c r="J90" s="1" t="str">
        <f>""</f>
        <v/>
      </c>
    </row>
    <row r="91" spans="1:10" x14ac:dyDescent="0.3">
      <c r="A91" s="9" t="s">
        <v>19</v>
      </c>
      <c r="B91" s="10" t="s">
        <v>216</v>
      </c>
      <c r="C91" s="10" t="s">
        <v>222</v>
      </c>
      <c r="D91" s="10" t="s">
        <v>223</v>
      </c>
      <c r="E91" s="21">
        <v>3245</v>
      </c>
      <c r="F91" s="22">
        <f>K2*E91</f>
        <v>16304.502499999999</v>
      </c>
      <c r="G91" s="22"/>
      <c r="H91" s="11">
        <v>3</v>
      </c>
      <c r="I91" s="12" t="s">
        <v>224</v>
      </c>
      <c r="J91" s="1" t="str">
        <f>""</f>
        <v/>
      </c>
    </row>
    <row r="92" spans="1:10" x14ac:dyDescent="0.3">
      <c r="A92" s="9" t="s">
        <v>19</v>
      </c>
      <c r="B92" s="10" t="s">
        <v>216</v>
      </c>
      <c r="C92" s="10" t="s">
        <v>225</v>
      </c>
      <c r="D92" s="10" t="s">
        <v>223</v>
      </c>
      <c r="E92" s="21">
        <v>3245</v>
      </c>
      <c r="F92" s="22">
        <f>K2*E92</f>
        <v>16304.502499999999</v>
      </c>
      <c r="G92" s="22"/>
      <c r="H92" s="10">
        <v>1</v>
      </c>
      <c r="I92" s="12" t="s">
        <v>224</v>
      </c>
      <c r="J92" s="1" t="str">
        <f>""</f>
        <v/>
      </c>
    </row>
    <row r="93" spans="1:10" x14ac:dyDescent="0.3">
      <c r="A93" s="9"/>
      <c r="B93" s="10" t="s">
        <v>226</v>
      </c>
      <c r="C93" s="10" t="s">
        <v>227</v>
      </c>
      <c r="D93" s="10" t="s">
        <v>228</v>
      </c>
      <c r="E93" s="21">
        <v>14000</v>
      </c>
      <c r="F93" s="22">
        <f>K2*E93</f>
        <v>70343</v>
      </c>
      <c r="G93" s="22"/>
      <c r="H93" s="10">
        <v>1</v>
      </c>
      <c r="I93" s="12" t="s">
        <v>229</v>
      </c>
      <c r="J93" s="1" t="str">
        <f>""</f>
        <v/>
      </c>
    </row>
    <row r="94" spans="1:10" x14ac:dyDescent="0.3">
      <c r="A94" s="9"/>
      <c r="B94" s="10" t="s">
        <v>230</v>
      </c>
      <c r="C94" s="10" t="s">
        <v>231</v>
      </c>
      <c r="D94" s="10" t="s">
        <v>232</v>
      </c>
      <c r="E94" s="21">
        <v>1750</v>
      </c>
      <c r="F94" s="22">
        <f>K2*E94</f>
        <v>8792.875</v>
      </c>
      <c r="G94" s="22"/>
      <c r="H94" s="10">
        <v>28</v>
      </c>
      <c r="I94" s="12" t="s">
        <v>233</v>
      </c>
      <c r="J94" s="1" t="str">
        <f>""</f>
        <v/>
      </c>
    </row>
    <row r="95" spans="1:10" x14ac:dyDescent="0.3">
      <c r="A95" s="9" t="s">
        <v>19</v>
      </c>
      <c r="B95" s="10" t="s">
        <v>234</v>
      </c>
      <c r="C95" s="10" t="s">
        <v>235</v>
      </c>
      <c r="D95" s="10" t="s">
        <v>13</v>
      </c>
      <c r="E95" s="21">
        <v>262419.53000000003</v>
      </c>
      <c r="F95" s="22">
        <f>K2*E95</f>
        <v>1318526.928485</v>
      </c>
      <c r="G95" s="22"/>
      <c r="H95" s="10">
        <v>3</v>
      </c>
      <c r="I95" s="12" t="s">
        <v>236</v>
      </c>
      <c r="J95" s="1" t="str">
        <f>""</f>
        <v/>
      </c>
    </row>
    <row r="96" spans="1:10" x14ac:dyDescent="0.3">
      <c r="A96" s="9" t="s">
        <v>10</v>
      </c>
      <c r="B96" s="10" t="s">
        <v>237</v>
      </c>
      <c r="C96" s="10" t="s">
        <v>238</v>
      </c>
      <c r="D96" s="10" t="s">
        <v>65</v>
      </c>
      <c r="E96" s="21">
        <v>4940</v>
      </c>
      <c r="F96" s="22">
        <f>K2*E96</f>
        <v>24821.03</v>
      </c>
      <c r="G96" s="22"/>
      <c r="H96" s="10">
        <v>1</v>
      </c>
      <c r="I96" s="12" t="s">
        <v>239</v>
      </c>
      <c r="J96" s="1" t="str">
        <f>""</f>
        <v/>
      </c>
    </row>
    <row r="97" spans="1:13" x14ac:dyDescent="0.3">
      <c r="A97" s="9" t="s">
        <v>10</v>
      </c>
      <c r="B97" s="10" t="s">
        <v>237</v>
      </c>
      <c r="C97" s="10" t="s">
        <v>240</v>
      </c>
      <c r="D97" s="10" t="s">
        <v>62</v>
      </c>
      <c r="E97" s="21">
        <v>13000</v>
      </c>
      <c r="F97" s="22">
        <f>K2*E97</f>
        <v>65318.5</v>
      </c>
      <c r="G97" s="22"/>
      <c r="H97" s="10">
        <v>1</v>
      </c>
      <c r="I97" s="12" t="s">
        <v>241</v>
      </c>
      <c r="J97" s="1" t="str">
        <f>""</f>
        <v/>
      </c>
    </row>
    <row r="98" spans="1:13" x14ac:dyDescent="0.3">
      <c r="A98" s="9" t="s">
        <v>10</v>
      </c>
      <c r="B98" s="10" t="s">
        <v>237</v>
      </c>
      <c r="C98" s="10" t="s">
        <v>242</v>
      </c>
      <c r="D98" s="10" t="s">
        <v>62</v>
      </c>
      <c r="E98" s="21">
        <v>13000</v>
      </c>
      <c r="F98" s="22">
        <f>K2*E98</f>
        <v>65318.5</v>
      </c>
      <c r="G98" s="22"/>
      <c r="H98" s="10">
        <v>6</v>
      </c>
      <c r="I98" s="12" t="s">
        <v>55</v>
      </c>
      <c r="J98" s="1" t="str">
        <f>""</f>
        <v/>
      </c>
    </row>
    <row r="99" spans="1:13" x14ac:dyDescent="0.3">
      <c r="A99" s="9" t="s">
        <v>10</v>
      </c>
      <c r="B99" s="10" t="s">
        <v>237</v>
      </c>
      <c r="C99" s="10" t="s">
        <v>243</v>
      </c>
      <c r="D99" s="10" t="s">
        <v>244</v>
      </c>
      <c r="E99" s="21"/>
      <c r="F99" s="22">
        <f>K1*E99</f>
        <v>0</v>
      </c>
      <c r="G99" s="22"/>
      <c r="H99" s="10">
        <v>1</v>
      </c>
      <c r="I99" s="12"/>
      <c r="J99" s="1"/>
    </row>
    <row r="100" spans="1:13" x14ac:dyDescent="0.3">
      <c r="A100" s="9" t="s">
        <v>10</v>
      </c>
      <c r="B100" s="10" t="s">
        <v>237</v>
      </c>
      <c r="C100" s="10" t="s">
        <v>245</v>
      </c>
      <c r="D100" s="10" t="s">
        <v>65</v>
      </c>
      <c r="E100" s="21">
        <v>4940</v>
      </c>
      <c r="F100" s="22">
        <f>K2*E100</f>
        <v>24821.03</v>
      </c>
      <c r="G100" s="22"/>
      <c r="H100" s="10">
        <v>4</v>
      </c>
      <c r="I100" s="12" t="s">
        <v>246</v>
      </c>
      <c r="J100" s="1" t="str">
        <f>""</f>
        <v/>
      </c>
    </row>
    <row r="101" spans="1:13" x14ac:dyDescent="0.3">
      <c r="A101" s="9" t="s">
        <v>19</v>
      </c>
      <c r="B101" s="10" t="s">
        <v>247</v>
      </c>
      <c r="C101" s="10" t="s">
        <v>248</v>
      </c>
      <c r="D101" s="10" t="s">
        <v>249</v>
      </c>
      <c r="E101" s="21">
        <v>37050</v>
      </c>
      <c r="F101" s="22">
        <f>K2*E101</f>
        <v>186157.72499999998</v>
      </c>
      <c r="G101" s="22"/>
      <c r="H101" s="11">
        <v>13</v>
      </c>
      <c r="I101" s="12" t="s">
        <v>250</v>
      </c>
      <c r="J101" s="1" t="str">
        <f>""</f>
        <v/>
      </c>
    </row>
    <row r="102" spans="1:13" x14ac:dyDescent="0.3">
      <c r="A102" s="9" t="s">
        <v>19</v>
      </c>
      <c r="B102" s="10" t="s">
        <v>247</v>
      </c>
      <c r="C102" s="10" t="s">
        <v>251</v>
      </c>
      <c r="D102" s="10" t="s">
        <v>249</v>
      </c>
      <c r="E102" s="21">
        <v>33130</v>
      </c>
      <c r="F102" s="22">
        <f>K2*E102</f>
        <v>166461.685</v>
      </c>
      <c r="G102" s="22"/>
      <c r="H102" s="11">
        <v>9</v>
      </c>
      <c r="I102" s="12" t="s">
        <v>252</v>
      </c>
      <c r="J102" s="1" t="str">
        <f>""</f>
        <v/>
      </c>
    </row>
    <row r="103" spans="1:13" x14ac:dyDescent="0.3">
      <c r="A103" s="9"/>
      <c r="B103" s="10" t="s">
        <v>253</v>
      </c>
      <c r="C103" s="10" t="s">
        <v>254</v>
      </c>
      <c r="D103" s="10" t="s">
        <v>255</v>
      </c>
      <c r="E103" s="21">
        <v>8000</v>
      </c>
      <c r="F103" s="22">
        <f>K2*E103</f>
        <v>40196</v>
      </c>
      <c r="G103" s="22"/>
      <c r="H103" s="10">
        <v>1</v>
      </c>
      <c r="I103" s="12" t="s">
        <v>256</v>
      </c>
      <c r="J103" s="1" t="str">
        <f>""</f>
        <v/>
      </c>
    </row>
    <row r="104" spans="1:13" x14ac:dyDescent="0.3">
      <c r="A104" s="9"/>
      <c r="B104" s="10" t="s">
        <v>257</v>
      </c>
      <c r="C104" s="10" t="s">
        <v>258</v>
      </c>
      <c r="D104" s="10" t="s">
        <v>13</v>
      </c>
      <c r="E104" s="21">
        <v>17850</v>
      </c>
      <c r="F104" s="22">
        <f>K2*E104</f>
        <v>89687.324999999997</v>
      </c>
      <c r="G104" s="22"/>
      <c r="H104" s="10">
        <v>1</v>
      </c>
      <c r="I104" s="12" t="s">
        <v>259</v>
      </c>
      <c r="J104" s="1" t="str">
        <f>""</f>
        <v/>
      </c>
    </row>
    <row r="105" spans="1:13" x14ac:dyDescent="0.3">
      <c r="A105" s="9" t="s">
        <v>10</v>
      </c>
      <c r="B105" s="10" t="s">
        <v>260</v>
      </c>
      <c r="C105" s="10" t="s">
        <v>261</v>
      </c>
      <c r="D105" s="10" t="s">
        <v>255</v>
      </c>
      <c r="E105" s="21"/>
      <c r="F105" s="22">
        <v>10606.22</v>
      </c>
      <c r="G105" s="22"/>
      <c r="H105" s="11">
        <v>11</v>
      </c>
      <c r="I105" s="12"/>
      <c r="J105" s="1" t="str">
        <f>""</f>
        <v/>
      </c>
    </row>
    <row r="106" spans="1:13" x14ac:dyDescent="0.3">
      <c r="A106" s="9" t="s">
        <v>10</v>
      </c>
      <c r="B106" s="10" t="s">
        <v>260</v>
      </c>
      <c r="C106" s="10" t="s">
        <v>262</v>
      </c>
      <c r="D106" s="10" t="s">
        <v>255</v>
      </c>
      <c r="E106" s="21"/>
      <c r="F106" s="22">
        <v>10606.22</v>
      </c>
      <c r="G106" s="22"/>
      <c r="H106" s="10">
        <v>3</v>
      </c>
      <c r="I106" s="12"/>
      <c r="J106" s="1" t="str">
        <f>""</f>
        <v/>
      </c>
    </row>
    <row r="107" spans="1:13" x14ac:dyDescent="0.3">
      <c r="A107" s="9" t="s">
        <v>10</v>
      </c>
      <c r="B107" s="10" t="s">
        <v>260</v>
      </c>
      <c r="C107" s="10" t="s">
        <v>263</v>
      </c>
      <c r="D107" s="10" t="s">
        <v>255</v>
      </c>
      <c r="E107" s="21"/>
      <c r="F107" s="22">
        <v>10606.22</v>
      </c>
      <c r="G107" s="22"/>
      <c r="H107" s="10">
        <v>1</v>
      </c>
      <c r="I107" s="12"/>
      <c r="J107" s="1" t="str">
        <f>""</f>
        <v/>
      </c>
    </row>
    <row r="108" spans="1:13" ht="15" thickBot="1" x14ac:dyDescent="0.35">
      <c r="A108" s="9" t="s">
        <v>10</v>
      </c>
      <c r="B108" s="16" t="s">
        <v>260</v>
      </c>
      <c r="C108" s="16" t="s">
        <v>264</v>
      </c>
      <c r="D108" s="16" t="s">
        <v>255</v>
      </c>
      <c r="E108" s="21"/>
      <c r="F108" s="22">
        <v>10606.22</v>
      </c>
      <c r="G108" s="22"/>
      <c r="H108" s="16">
        <v>6</v>
      </c>
      <c r="I108" s="12"/>
      <c r="J108" s="1" t="str">
        <f>""</f>
        <v/>
      </c>
    </row>
    <row r="109" spans="1:13" ht="15" thickBot="1" x14ac:dyDescent="0.35">
      <c r="A109" s="29"/>
      <c r="B109" s="44" t="s">
        <v>265</v>
      </c>
      <c r="C109" s="45" t="s">
        <v>266</v>
      </c>
      <c r="D109" s="46" t="s">
        <v>88</v>
      </c>
      <c r="E109" s="35">
        <v>144172</v>
      </c>
      <c r="F109" s="22">
        <f>K1*E109</f>
        <v>0</v>
      </c>
      <c r="G109" s="34"/>
      <c r="H109" s="47">
        <v>1</v>
      </c>
      <c r="I109" s="26"/>
      <c r="J109" s="1"/>
    </row>
    <row r="110" spans="1:13" ht="15" thickBot="1" x14ac:dyDescent="0.35">
      <c r="A110" s="29"/>
      <c r="B110" s="41" t="s">
        <v>267</v>
      </c>
      <c r="C110" s="48">
        <v>101</v>
      </c>
      <c r="D110" s="49" t="s">
        <v>88</v>
      </c>
      <c r="E110" s="42"/>
      <c r="F110" s="33"/>
      <c r="G110" s="34"/>
      <c r="H110" s="40">
        <v>1</v>
      </c>
      <c r="I110" s="26"/>
      <c r="J110" s="1"/>
      <c r="M110" t="s">
        <v>268</v>
      </c>
    </row>
    <row r="111" spans="1:13" ht="15" thickBot="1" x14ac:dyDescent="0.35">
      <c r="A111" s="29"/>
      <c r="B111" s="41" t="s">
        <v>269</v>
      </c>
      <c r="C111" s="48">
        <v>101</v>
      </c>
      <c r="D111" s="49" t="s">
        <v>88</v>
      </c>
      <c r="E111" s="42"/>
      <c r="F111" s="33"/>
      <c r="G111" s="34"/>
      <c r="H111" s="40">
        <v>1</v>
      </c>
      <c r="I111" s="26"/>
      <c r="J111" s="1"/>
      <c r="M111" t="s">
        <v>268</v>
      </c>
    </row>
    <row r="112" spans="1:13" ht="15" thickBot="1" x14ac:dyDescent="0.35">
      <c r="A112" s="29"/>
      <c r="B112" s="41" t="s">
        <v>270</v>
      </c>
      <c r="C112" s="48">
        <v>101</v>
      </c>
      <c r="D112" s="49" t="s">
        <v>88</v>
      </c>
      <c r="E112" s="42"/>
      <c r="F112" s="33"/>
      <c r="G112" s="34"/>
      <c r="H112" s="40">
        <v>1</v>
      </c>
      <c r="I112" s="26"/>
      <c r="J112" s="1"/>
      <c r="M112" t="s">
        <v>268</v>
      </c>
    </row>
    <row r="113" spans="1:10" ht="15" thickBot="1" x14ac:dyDescent="0.35">
      <c r="A113" s="29"/>
      <c r="B113" s="50" t="s">
        <v>271</v>
      </c>
      <c r="C113" s="51" t="s">
        <v>272</v>
      </c>
      <c r="D113" s="52" t="s">
        <v>273</v>
      </c>
      <c r="E113" s="42"/>
      <c r="F113" s="33"/>
      <c r="G113" s="34"/>
      <c r="H113" s="56">
        <v>1</v>
      </c>
      <c r="I113" s="26"/>
      <c r="J113" s="1"/>
    </row>
    <row r="114" spans="1:10" ht="15" thickBot="1" x14ac:dyDescent="0.35">
      <c r="A114" s="29"/>
      <c r="B114" s="50" t="s">
        <v>274</v>
      </c>
      <c r="C114" s="51" t="s">
        <v>272</v>
      </c>
      <c r="D114" s="52" t="s">
        <v>273</v>
      </c>
      <c r="E114" s="42"/>
      <c r="F114" s="33"/>
      <c r="G114" s="34"/>
      <c r="H114" s="56">
        <v>2</v>
      </c>
      <c r="I114" s="26"/>
      <c r="J114" s="1"/>
    </row>
    <row r="115" spans="1:10" ht="15" thickBot="1" x14ac:dyDescent="0.35">
      <c r="A115" s="29"/>
      <c r="B115" s="53" t="s">
        <v>275</v>
      </c>
      <c r="C115" s="54" t="s">
        <v>272</v>
      </c>
      <c r="D115" s="55" t="s">
        <v>273</v>
      </c>
      <c r="E115" s="42"/>
      <c r="F115" s="33"/>
      <c r="G115" s="34"/>
      <c r="H115" s="57">
        <v>1</v>
      </c>
      <c r="I115" s="26"/>
      <c r="J115" s="1"/>
    </row>
    <row r="116" spans="1:10" x14ac:dyDescent="0.3">
      <c r="A116" s="9" t="s">
        <v>19</v>
      </c>
      <c r="B116" s="28" t="s">
        <v>276</v>
      </c>
      <c r="C116" s="28" t="s">
        <v>277</v>
      </c>
      <c r="D116" s="28" t="s">
        <v>48</v>
      </c>
      <c r="E116" s="21">
        <v>11100</v>
      </c>
      <c r="F116" s="22">
        <f>K2*E116</f>
        <v>55771.95</v>
      </c>
      <c r="G116" s="22"/>
      <c r="H116" s="43">
        <v>3</v>
      </c>
      <c r="I116" s="12" t="s">
        <v>172</v>
      </c>
      <c r="J116" s="1" t="str">
        <f>""</f>
        <v/>
      </c>
    </row>
    <row r="117" spans="1:10" x14ac:dyDescent="0.3">
      <c r="A117" s="9" t="s">
        <v>19</v>
      </c>
      <c r="B117" s="10" t="s">
        <v>276</v>
      </c>
      <c r="C117" s="10" t="s">
        <v>278</v>
      </c>
      <c r="D117" s="10" t="s">
        <v>279</v>
      </c>
      <c r="E117" s="21">
        <v>14175</v>
      </c>
      <c r="F117" s="22">
        <f>K2*E117</f>
        <v>71222.287499999991</v>
      </c>
      <c r="G117" s="22"/>
      <c r="H117" s="11">
        <v>23</v>
      </c>
      <c r="I117" s="12" t="s">
        <v>280</v>
      </c>
      <c r="J117" s="1" t="str">
        <f>""</f>
        <v/>
      </c>
    </row>
    <row r="118" spans="1:10" x14ac:dyDescent="0.3">
      <c r="A118" s="9" t="s">
        <v>19</v>
      </c>
      <c r="B118" s="10" t="s">
        <v>276</v>
      </c>
      <c r="C118" s="10" t="s">
        <v>281</v>
      </c>
      <c r="D118" s="10" t="s">
        <v>282</v>
      </c>
      <c r="E118" s="21">
        <v>3500</v>
      </c>
      <c r="F118" s="22">
        <f>K2*E118</f>
        <v>17585.75</v>
      </c>
      <c r="G118" s="22"/>
      <c r="H118" s="10">
        <v>4</v>
      </c>
      <c r="I118" s="12" t="s">
        <v>283</v>
      </c>
      <c r="J118" s="1" t="str">
        <f>""</f>
        <v/>
      </c>
    </row>
    <row r="119" spans="1:10" x14ac:dyDescent="0.3">
      <c r="A119" s="9" t="s">
        <v>19</v>
      </c>
      <c r="B119" s="10" t="s">
        <v>276</v>
      </c>
      <c r="C119" s="10" t="s">
        <v>284</v>
      </c>
      <c r="D119" s="10" t="s">
        <v>285</v>
      </c>
      <c r="E119" s="21">
        <v>3500</v>
      </c>
      <c r="F119" s="22">
        <f>K2*E119</f>
        <v>17585.75</v>
      </c>
      <c r="G119" s="22"/>
      <c r="H119" s="11">
        <v>2</v>
      </c>
      <c r="I119" s="12" t="s">
        <v>286</v>
      </c>
      <c r="J119" s="1" t="str">
        <f>""</f>
        <v/>
      </c>
    </row>
    <row r="120" spans="1:10" x14ac:dyDescent="0.3">
      <c r="A120" s="9" t="s">
        <v>19</v>
      </c>
      <c r="B120" s="10" t="s">
        <v>276</v>
      </c>
      <c r="C120" s="10" t="s">
        <v>287</v>
      </c>
      <c r="D120" s="10" t="s">
        <v>287</v>
      </c>
      <c r="E120" s="21">
        <v>6434.28</v>
      </c>
      <c r="F120" s="22">
        <f>K2*E120</f>
        <v>32329.039859999997</v>
      </c>
      <c r="G120" s="22"/>
      <c r="H120" s="10">
        <v>6</v>
      </c>
      <c r="I120" s="12" t="s">
        <v>288</v>
      </c>
      <c r="J120" s="1" t="str">
        <f>""</f>
        <v/>
      </c>
    </row>
    <row r="121" spans="1:10" x14ac:dyDescent="0.3">
      <c r="A121" s="9" t="s">
        <v>19</v>
      </c>
      <c r="B121" s="10" t="s">
        <v>276</v>
      </c>
      <c r="C121" s="10" t="s">
        <v>289</v>
      </c>
      <c r="D121" s="10" t="s">
        <v>48</v>
      </c>
      <c r="E121" s="21">
        <v>5700</v>
      </c>
      <c r="F121" s="22">
        <f>K2*E121</f>
        <v>28639.649999999998</v>
      </c>
      <c r="G121" s="22"/>
      <c r="H121" s="10">
        <v>2</v>
      </c>
      <c r="I121" s="12" t="s">
        <v>290</v>
      </c>
      <c r="J121" s="1" t="str">
        <f>""</f>
        <v/>
      </c>
    </row>
    <row r="122" spans="1:10" x14ac:dyDescent="0.3">
      <c r="A122" s="9" t="s">
        <v>19</v>
      </c>
      <c r="B122" s="10" t="s">
        <v>276</v>
      </c>
      <c r="C122" s="10" t="s">
        <v>291</v>
      </c>
      <c r="D122" s="10" t="s">
        <v>292</v>
      </c>
      <c r="E122" s="21">
        <v>630.70000000000005</v>
      </c>
      <c r="F122" s="22">
        <f>K2*E122</f>
        <v>3168.9521500000001</v>
      </c>
      <c r="G122" s="22"/>
      <c r="H122" s="10">
        <v>13</v>
      </c>
      <c r="I122" s="12" t="s">
        <v>293</v>
      </c>
      <c r="J122" s="1" t="str">
        <f>""</f>
        <v/>
      </c>
    </row>
    <row r="123" spans="1:10" x14ac:dyDescent="0.3">
      <c r="A123" s="9" t="s">
        <v>19</v>
      </c>
      <c r="B123" s="10" t="s">
        <v>294</v>
      </c>
      <c r="C123" s="10" t="s">
        <v>295</v>
      </c>
      <c r="D123" s="10" t="s">
        <v>296</v>
      </c>
      <c r="E123" s="21">
        <v>18178.75</v>
      </c>
      <c r="F123" s="22">
        <f>K$2*E123</f>
        <v>91339.12937499999</v>
      </c>
      <c r="G123" s="22"/>
      <c r="H123" s="10">
        <v>1</v>
      </c>
      <c r="I123" s="103" t="s">
        <v>297</v>
      </c>
      <c r="J123" s="1"/>
    </row>
    <row r="124" spans="1:10" x14ac:dyDescent="0.3">
      <c r="A124" s="9" t="s">
        <v>19</v>
      </c>
      <c r="B124" s="10" t="s">
        <v>294</v>
      </c>
      <c r="C124" s="10" t="s">
        <v>298</v>
      </c>
      <c r="D124" s="10" t="s">
        <v>299</v>
      </c>
      <c r="E124" s="21">
        <v>15000</v>
      </c>
      <c r="F124" s="22">
        <f>K$2*E124</f>
        <v>75367.5</v>
      </c>
      <c r="G124" s="22"/>
      <c r="H124" s="10">
        <v>1</v>
      </c>
      <c r="I124" s="103" t="s">
        <v>300</v>
      </c>
      <c r="J124" s="1"/>
    </row>
    <row r="125" spans="1:10" x14ac:dyDescent="0.3">
      <c r="A125" s="9"/>
      <c r="B125" s="10" t="s">
        <v>301</v>
      </c>
      <c r="C125" s="10" t="s">
        <v>302</v>
      </c>
      <c r="D125" s="10" t="s">
        <v>303</v>
      </c>
      <c r="E125" s="21">
        <v>1128.04</v>
      </c>
      <c r="F125" s="22">
        <f>K2*E125</f>
        <v>5667.8369799999991</v>
      </c>
      <c r="G125" s="22"/>
      <c r="H125" s="10">
        <v>2</v>
      </c>
      <c r="I125" s="12" t="s">
        <v>304</v>
      </c>
      <c r="J125" s="1" t="str">
        <f>""</f>
        <v/>
      </c>
    </row>
    <row r="126" spans="1:10" x14ac:dyDescent="0.3">
      <c r="A126" s="9"/>
      <c r="B126" s="10" t="s">
        <v>305</v>
      </c>
      <c r="C126" s="10" t="s">
        <v>305</v>
      </c>
      <c r="D126" s="10" t="s">
        <v>306</v>
      </c>
      <c r="E126" s="21">
        <v>66875</v>
      </c>
      <c r="F126" s="22">
        <f>K2*E126</f>
        <v>336013.4375</v>
      </c>
      <c r="G126" s="22"/>
      <c r="H126" s="10">
        <v>2</v>
      </c>
      <c r="I126" s="12" t="s">
        <v>307</v>
      </c>
      <c r="J126" s="1" t="str">
        <f>""</f>
        <v/>
      </c>
    </row>
    <row r="127" spans="1:10" x14ac:dyDescent="0.3">
      <c r="A127" s="9"/>
      <c r="B127" s="10" t="s">
        <v>308</v>
      </c>
      <c r="C127" s="10" t="s">
        <v>309</v>
      </c>
      <c r="D127" s="10" t="s">
        <v>102</v>
      </c>
      <c r="E127" s="21">
        <v>95165.46</v>
      </c>
      <c r="F127" s="22">
        <f>K2*E127</f>
        <v>478158.85376999999</v>
      </c>
      <c r="G127" s="22"/>
      <c r="H127" s="10">
        <v>1</v>
      </c>
      <c r="I127" s="12" t="s">
        <v>310</v>
      </c>
      <c r="J127" s="1" t="str">
        <f>""</f>
        <v/>
      </c>
    </row>
    <row r="128" spans="1:10" x14ac:dyDescent="0.3">
      <c r="A128" s="9"/>
      <c r="B128" s="10" t="s">
        <v>311</v>
      </c>
      <c r="C128" s="10" t="s">
        <v>312</v>
      </c>
      <c r="D128" s="10" t="s">
        <v>102</v>
      </c>
      <c r="E128" s="21"/>
      <c r="F128" s="22">
        <f>K2*E128</f>
        <v>0</v>
      </c>
      <c r="G128" s="22"/>
      <c r="H128" s="10">
        <v>1</v>
      </c>
      <c r="I128" s="12"/>
      <c r="J128" s="1" t="str">
        <f>""</f>
        <v/>
      </c>
    </row>
    <row r="129" spans="1:13" x14ac:dyDescent="0.3">
      <c r="A129" s="9" t="s">
        <v>19</v>
      </c>
      <c r="B129" s="10" t="s">
        <v>313</v>
      </c>
      <c r="C129" s="10" t="s">
        <v>314</v>
      </c>
      <c r="D129" s="10" t="s">
        <v>315</v>
      </c>
      <c r="E129" s="21">
        <v>6950</v>
      </c>
      <c r="F129" s="22">
        <f>K2*E129</f>
        <v>34920.275000000001</v>
      </c>
      <c r="G129" s="22"/>
      <c r="H129" s="10">
        <v>1</v>
      </c>
      <c r="I129" s="12" t="s">
        <v>307</v>
      </c>
      <c r="J129" s="1" t="str">
        <f>""</f>
        <v/>
      </c>
      <c r="M129" t="s">
        <v>268</v>
      </c>
    </row>
    <row r="130" spans="1:13" x14ac:dyDescent="0.3">
      <c r="A130" s="9"/>
      <c r="B130" s="10" t="s">
        <v>313</v>
      </c>
      <c r="C130" s="10" t="s">
        <v>316</v>
      </c>
      <c r="D130" s="10" t="s">
        <v>317</v>
      </c>
      <c r="E130" s="21">
        <v>8635</v>
      </c>
      <c r="F130" s="22">
        <f>K2*E130</f>
        <v>43386.557499999995</v>
      </c>
      <c r="G130" s="22"/>
      <c r="H130" s="10">
        <v>1</v>
      </c>
      <c r="I130" s="12" t="s">
        <v>318</v>
      </c>
      <c r="J130" s="1" t="str">
        <f>""</f>
        <v/>
      </c>
      <c r="M130" t="s">
        <v>268</v>
      </c>
    </row>
    <row r="131" spans="1:13" x14ac:dyDescent="0.3">
      <c r="A131" s="9"/>
      <c r="B131" s="10" t="s">
        <v>319</v>
      </c>
      <c r="C131" s="10" t="s">
        <v>314</v>
      </c>
      <c r="D131" s="10" t="s">
        <v>315</v>
      </c>
      <c r="E131" s="21"/>
      <c r="F131" s="22"/>
      <c r="G131" s="22"/>
      <c r="H131" s="10">
        <v>1</v>
      </c>
      <c r="I131" s="12"/>
      <c r="J131" s="1"/>
      <c r="M131" t="s">
        <v>268</v>
      </c>
    </row>
    <row r="132" spans="1:13" x14ac:dyDescent="0.3">
      <c r="A132" s="9"/>
      <c r="B132" s="10" t="s">
        <v>320</v>
      </c>
      <c r="C132" s="10" t="s">
        <v>321</v>
      </c>
      <c r="D132" s="10" t="s">
        <v>51</v>
      </c>
      <c r="E132" s="21">
        <v>969</v>
      </c>
      <c r="F132" s="22">
        <f>K2*E132</f>
        <v>4868.7404999999999</v>
      </c>
      <c r="G132" s="22"/>
      <c r="H132" s="10">
        <v>2</v>
      </c>
      <c r="I132" s="12" t="s">
        <v>322</v>
      </c>
      <c r="J132" s="1" t="str">
        <f>""</f>
        <v/>
      </c>
    </row>
    <row r="133" spans="1:13" x14ac:dyDescent="0.3">
      <c r="A133" s="9"/>
      <c r="B133" s="10" t="s">
        <v>320</v>
      </c>
      <c r="C133" s="10" t="s">
        <v>323</v>
      </c>
      <c r="D133" s="10" t="s">
        <v>51</v>
      </c>
      <c r="E133" s="21"/>
      <c r="F133" s="22">
        <v>40000</v>
      </c>
      <c r="G133" s="22"/>
      <c r="H133" s="10">
        <v>4</v>
      </c>
      <c r="I133" s="12" t="s">
        <v>324</v>
      </c>
      <c r="J133" s="1" t="str">
        <f>""</f>
        <v/>
      </c>
    </row>
    <row r="134" spans="1:13" x14ac:dyDescent="0.3">
      <c r="A134" s="9"/>
      <c r="B134" s="10" t="s">
        <v>320</v>
      </c>
      <c r="C134" s="10" t="s">
        <v>325</v>
      </c>
      <c r="D134" s="10" t="s">
        <v>51</v>
      </c>
      <c r="E134" s="21">
        <v>3277</v>
      </c>
      <c r="F134" s="22">
        <f>K2*E134</f>
        <v>16465.286499999998</v>
      </c>
      <c r="G134" s="22"/>
      <c r="H134" s="10">
        <v>1</v>
      </c>
      <c r="I134" s="12" t="s">
        <v>326</v>
      </c>
      <c r="J134" s="1" t="str">
        <f>""</f>
        <v/>
      </c>
    </row>
    <row r="135" spans="1:13" ht="15" thickBot="1" x14ac:dyDescent="0.35">
      <c r="A135" s="9" t="s">
        <v>19</v>
      </c>
      <c r="B135" s="16" t="s">
        <v>327</v>
      </c>
      <c r="C135" s="16" t="s">
        <v>328</v>
      </c>
      <c r="D135" s="16" t="s">
        <v>51</v>
      </c>
      <c r="E135" s="21">
        <v>7858.55</v>
      </c>
      <c r="F135" s="22">
        <f>K2*E135</f>
        <v>39485.284475</v>
      </c>
      <c r="G135" s="22"/>
      <c r="H135" s="16">
        <v>3</v>
      </c>
      <c r="I135" s="12" t="s">
        <v>329</v>
      </c>
      <c r="J135" s="1" t="str">
        <f>""</f>
        <v/>
      </c>
    </row>
    <row r="136" spans="1:13" ht="15" thickBot="1" x14ac:dyDescent="0.35">
      <c r="A136" s="29"/>
      <c r="B136" s="59" t="s">
        <v>330</v>
      </c>
      <c r="C136" s="60">
        <v>7150</v>
      </c>
      <c r="D136" s="61" t="s">
        <v>331</v>
      </c>
      <c r="E136" s="21"/>
      <c r="F136" s="22"/>
      <c r="G136" s="22"/>
      <c r="H136" s="96">
        <v>1</v>
      </c>
      <c r="I136" s="26"/>
      <c r="J136" s="1"/>
    </row>
    <row r="137" spans="1:13" ht="15" thickBot="1" x14ac:dyDescent="0.35">
      <c r="A137" s="29"/>
      <c r="B137" s="62" t="s">
        <v>332</v>
      </c>
      <c r="C137" s="63">
        <v>7150</v>
      </c>
      <c r="D137" s="64" t="s">
        <v>331</v>
      </c>
      <c r="E137" s="21"/>
      <c r="F137" s="22"/>
      <c r="G137" s="22"/>
      <c r="H137" s="97">
        <v>1</v>
      </c>
      <c r="I137" s="26"/>
      <c r="J137" s="1"/>
    </row>
    <row r="138" spans="1:13" ht="15" thickBot="1" x14ac:dyDescent="0.35">
      <c r="A138" s="29"/>
      <c r="B138" s="62" t="s">
        <v>333</v>
      </c>
      <c r="C138" s="63">
        <v>7150</v>
      </c>
      <c r="D138" s="64" t="s">
        <v>331</v>
      </c>
      <c r="E138" s="21"/>
      <c r="F138" s="22"/>
      <c r="G138" s="22"/>
      <c r="H138" s="97">
        <v>1</v>
      </c>
      <c r="I138" s="26"/>
      <c r="J138" s="1"/>
    </row>
    <row r="139" spans="1:13" ht="15" thickBot="1" x14ac:dyDescent="0.35">
      <c r="A139" s="29"/>
      <c r="B139" s="65" t="s">
        <v>334</v>
      </c>
      <c r="C139" s="66">
        <v>7150</v>
      </c>
      <c r="D139" s="67" t="s">
        <v>331</v>
      </c>
      <c r="E139" s="21"/>
      <c r="F139" s="22"/>
      <c r="G139" s="22"/>
      <c r="H139" s="98">
        <v>1</v>
      </c>
      <c r="I139" s="26"/>
      <c r="J139" s="1"/>
    </row>
    <row r="140" spans="1:13" ht="15" thickBot="1" x14ac:dyDescent="0.35">
      <c r="A140" s="29"/>
      <c r="B140" s="68" t="s">
        <v>335</v>
      </c>
      <c r="C140" s="69" t="s">
        <v>336</v>
      </c>
      <c r="D140" s="70" t="s">
        <v>331</v>
      </c>
      <c r="E140" s="21">
        <v>366000</v>
      </c>
      <c r="F140" s="22">
        <f>K2*E140</f>
        <v>1838967</v>
      </c>
      <c r="G140" s="22"/>
      <c r="H140" s="79">
        <v>0</v>
      </c>
      <c r="I140" t="s">
        <v>337</v>
      </c>
      <c r="J140" t="str">
        <f>""</f>
        <v/>
      </c>
      <c r="M140" t="s">
        <v>268</v>
      </c>
    </row>
    <row r="141" spans="1:13" ht="15" thickBot="1" x14ac:dyDescent="0.35">
      <c r="A141" s="29"/>
      <c r="B141" s="68" t="s">
        <v>338</v>
      </c>
      <c r="C141" s="69">
        <v>7125</v>
      </c>
      <c r="D141" s="70" t="s">
        <v>331</v>
      </c>
      <c r="E141" s="21"/>
      <c r="F141" s="22"/>
      <c r="G141" s="22"/>
      <c r="H141" s="79">
        <v>0</v>
      </c>
      <c r="I141" s="26"/>
      <c r="J141" s="1"/>
      <c r="M141" t="s">
        <v>268</v>
      </c>
    </row>
    <row r="142" spans="1:13" ht="15" thickBot="1" x14ac:dyDescent="0.35">
      <c r="A142" s="29"/>
      <c r="B142" s="68" t="s">
        <v>339</v>
      </c>
      <c r="C142" s="69">
        <v>7125</v>
      </c>
      <c r="D142" s="70" t="s">
        <v>331</v>
      </c>
      <c r="E142" s="21"/>
      <c r="F142" s="22"/>
      <c r="G142" s="22"/>
      <c r="H142" s="79">
        <v>4</v>
      </c>
      <c r="I142" s="26"/>
      <c r="J142" s="1"/>
      <c r="M142" t="s">
        <v>268</v>
      </c>
    </row>
    <row r="143" spans="1:13" ht="15" thickBot="1" x14ac:dyDescent="0.35">
      <c r="A143" s="29"/>
      <c r="B143" s="68" t="s">
        <v>340</v>
      </c>
      <c r="C143" s="69">
        <v>7125</v>
      </c>
      <c r="D143" s="70" t="s">
        <v>331</v>
      </c>
      <c r="E143" s="21"/>
      <c r="F143" s="22"/>
      <c r="G143" s="22"/>
      <c r="H143" s="79">
        <v>3</v>
      </c>
      <c r="I143" s="26"/>
      <c r="J143" s="1"/>
      <c r="M143" t="s">
        <v>268</v>
      </c>
    </row>
    <row r="144" spans="1:13" ht="15" thickBot="1" x14ac:dyDescent="0.35">
      <c r="A144" s="29" t="s">
        <v>10</v>
      </c>
      <c r="B144" s="68" t="s">
        <v>341</v>
      </c>
      <c r="C144" s="69" t="s">
        <v>342</v>
      </c>
      <c r="D144" s="70" t="s">
        <v>331</v>
      </c>
      <c r="E144" s="21">
        <v>366000</v>
      </c>
      <c r="F144" s="22">
        <f>K2*E144</f>
        <v>1838967</v>
      </c>
      <c r="G144" s="22"/>
      <c r="H144" s="79">
        <v>1</v>
      </c>
      <c r="I144" s="26" t="s">
        <v>343</v>
      </c>
      <c r="J144" s="1" t="str">
        <f>""</f>
        <v/>
      </c>
      <c r="M144" t="s">
        <v>268</v>
      </c>
    </row>
    <row r="145" spans="1:13" ht="15" thickBot="1" x14ac:dyDescent="0.35">
      <c r="A145" s="29"/>
      <c r="B145" s="71" t="s">
        <v>344</v>
      </c>
      <c r="C145" s="72" t="s">
        <v>342</v>
      </c>
      <c r="D145" s="73" t="s">
        <v>331</v>
      </c>
      <c r="E145" s="21"/>
      <c r="F145" s="22"/>
      <c r="G145" s="22"/>
      <c r="H145" s="79">
        <v>1</v>
      </c>
      <c r="I145" s="26"/>
      <c r="J145" s="1"/>
      <c r="M145" t="s">
        <v>268</v>
      </c>
    </row>
    <row r="146" spans="1:13" ht="15" thickBot="1" x14ac:dyDescent="0.35">
      <c r="A146" s="29"/>
      <c r="B146" s="68" t="s">
        <v>345</v>
      </c>
      <c r="C146" s="69" t="s">
        <v>342</v>
      </c>
      <c r="D146" s="70" t="s">
        <v>331</v>
      </c>
      <c r="E146" s="21"/>
      <c r="F146" s="22"/>
      <c r="G146" s="22"/>
      <c r="H146" s="79">
        <v>2</v>
      </c>
      <c r="I146" s="26"/>
      <c r="J146" s="1"/>
      <c r="M146" t="s">
        <v>268</v>
      </c>
    </row>
    <row r="147" spans="1:13" ht="15" thickBot="1" x14ac:dyDescent="0.35">
      <c r="A147" s="29"/>
      <c r="B147" s="74" t="s">
        <v>346</v>
      </c>
      <c r="C147" s="75" t="s">
        <v>342</v>
      </c>
      <c r="D147" s="76" t="s">
        <v>331</v>
      </c>
      <c r="E147" s="21"/>
      <c r="F147" s="22"/>
      <c r="G147" s="22"/>
      <c r="H147" s="94">
        <v>1</v>
      </c>
      <c r="I147" s="26"/>
      <c r="J147" s="1"/>
      <c r="M147" t="s">
        <v>268</v>
      </c>
    </row>
    <row r="148" spans="1:13" x14ac:dyDescent="0.3">
      <c r="A148" s="9"/>
      <c r="B148" s="28" t="s">
        <v>347</v>
      </c>
      <c r="C148" s="28" t="s">
        <v>348</v>
      </c>
      <c r="D148" s="28" t="s">
        <v>349</v>
      </c>
      <c r="E148" s="21">
        <v>764.93</v>
      </c>
      <c r="F148" s="22">
        <f>K2*E148</f>
        <v>3843.3907849999996</v>
      </c>
      <c r="G148" s="22"/>
      <c r="H148" s="28">
        <v>4</v>
      </c>
      <c r="I148" s="13" t="s">
        <v>350</v>
      </c>
      <c r="J148" s="1" t="str">
        <f>""</f>
        <v/>
      </c>
    </row>
    <row r="149" spans="1:13" x14ac:dyDescent="0.3">
      <c r="A149" s="9"/>
      <c r="B149" s="10" t="s">
        <v>351</v>
      </c>
      <c r="C149" s="10" t="s">
        <v>352</v>
      </c>
      <c r="D149" s="10" t="s">
        <v>353</v>
      </c>
      <c r="E149" s="21">
        <v>46.72</v>
      </c>
      <c r="F149" s="22">
        <f>K2*E149</f>
        <v>234.74463999999998</v>
      </c>
      <c r="G149" s="22"/>
      <c r="H149" s="10">
        <v>2</v>
      </c>
      <c r="I149" s="13" t="s">
        <v>354</v>
      </c>
      <c r="J149" s="1" t="str">
        <f>""</f>
        <v/>
      </c>
    </row>
    <row r="150" spans="1:13" x14ac:dyDescent="0.3">
      <c r="A150" s="9"/>
      <c r="B150" s="10" t="s">
        <v>355</v>
      </c>
      <c r="C150" s="10" t="s">
        <v>356</v>
      </c>
      <c r="D150" s="10" t="s">
        <v>145</v>
      </c>
      <c r="E150" s="21">
        <v>25105.89</v>
      </c>
      <c r="F150" s="22">
        <f>K2*E150</f>
        <v>126144.54430499999</v>
      </c>
      <c r="G150" s="22"/>
      <c r="H150" s="10">
        <v>3</v>
      </c>
      <c r="I150" s="12" t="s">
        <v>357</v>
      </c>
      <c r="J150" s="1" t="str">
        <f>""</f>
        <v/>
      </c>
    </row>
    <row r="151" spans="1:13" x14ac:dyDescent="0.3">
      <c r="A151" s="9"/>
      <c r="B151" s="10" t="s">
        <v>358</v>
      </c>
      <c r="C151" s="10" t="s">
        <v>359</v>
      </c>
      <c r="D151" s="10" t="s">
        <v>360</v>
      </c>
      <c r="E151" s="21">
        <v>528</v>
      </c>
      <c r="F151" s="22">
        <f>K2*E151</f>
        <v>2652.9359999999997</v>
      </c>
      <c r="G151" s="22"/>
      <c r="H151" s="10">
        <v>2</v>
      </c>
      <c r="I151" s="12" t="s">
        <v>361</v>
      </c>
      <c r="J151" s="1" t="str">
        <f>""</f>
        <v/>
      </c>
    </row>
    <row r="152" spans="1:13" x14ac:dyDescent="0.3">
      <c r="A152" s="9"/>
      <c r="B152" s="10" t="s">
        <v>362</v>
      </c>
      <c r="C152" s="10" t="s">
        <v>363</v>
      </c>
      <c r="D152" s="10" t="s">
        <v>13</v>
      </c>
      <c r="E152" s="21">
        <v>22844</v>
      </c>
      <c r="F152" s="22">
        <f>K2*E152</f>
        <v>114779.678</v>
      </c>
      <c r="G152" s="22"/>
      <c r="H152" s="10">
        <v>5</v>
      </c>
      <c r="I152" s="12" t="s">
        <v>364</v>
      </c>
      <c r="J152" s="1" t="str">
        <f>""</f>
        <v/>
      </c>
    </row>
    <row r="153" spans="1:13" ht="16.95" customHeight="1" thickBot="1" x14ac:dyDescent="0.35">
      <c r="A153" s="15"/>
      <c r="B153" s="16" t="s">
        <v>362</v>
      </c>
      <c r="C153" s="16" t="s">
        <v>365</v>
      </c>
      <c r="D153" s="16" t="s">
        <v>88</v>
      </c>
      <c r="E153" s="21">
        <v>26684.2</v>
      </c>
      <c r="F153" s="22">
        <f>K2*E153</f>
        <v>134074.7629</v>
      </c>
      <c r="G153" s="22"/>
      <c r="H153" s="16">
        <v>1</v>
      </c>
      <c r="I153" s="12" t="s">
        <v>55</v>
      </c>
      <c r="J153" s="1" t="str">
        <f>""</f>
        <v/>
      </c>
    </row>
    <row r="154" spans="1:13" ht="15" thickBot="1" x14ac:dyDescent="0.35">
      <c r="A154" s="30" t="s">
        <v>19</v>
      </c>
      <c r="B154" s="77" t="s">
        <v>366</v>
      </c>
      <c r="C154" s="78">
        <v>7160</v>
      </c>
      <c r="D154" s="78" t="s">
        <v>331</v>
      </c>
      <c r="E154" s="21">
        <v>300867</v>
      </c>
      <c r="F154" s="22">
        <f>K2*E154</f>
        <v>1511706.2415</v>
      </c>
      <c r="G154" s="22"/>
      <c r="H154" s="99">
        <v>1</v>
      </c>
      <c r="I154" s="26" t="s">
        <v>367</v>
      </c>
      <c r="J154" s="1" t="str">
        <f>""</f>
        <v/>
      </c>
      <c r="M154" t="s">
        <v>268</v>
      </c>
    </row>
    <row r="155" spans="1:13" ht="15" thickBot="1" x14ac:dyDescent="0.35">
      <c r="A155" s="31"/>
      <c r="B155" s="79" t="s">
        <v>368</v>
      </c>
      <c r="C155" s="79">
        <v>7160</v>
      </c>
      <c r="D155" s="79" t="s">
        <v>331</v>
      </c>
      <c r="E155" s="21"/>
      <c r="F155" s="22"/>
      <c r="G155" s="22"/>
      <c r="H155" s="79">
        <v>1</v>
      </c>
      <c r="I155" s="26"/>
      <c r="J155" s="1"/>
      <c r="M155" t="s">
        <v>268</v>
      </c>
    </row>
    <row r="156" spans="1:13" ht="15" thickBot="1" x14ac:dyDescent="0.35">
      <c r="A156" s="31"/>
      <c r="B156" s="80" t="s">
        <v>369</v>
      </c>
      <c r="C156" s="81">
        <v>7160</v>
      </c>
      <c r="D156" s="82" t="s">
        <v>331</v>
      </c>
      <c r="E156" s="21"/>
      <c r="F156" s="22"/>
      <c r="G156" s="22"/>
      <c r="H156" s="79">
        <v>1</v>
      </c>
      <c r="I156" s="26"/>
      <c r="J156" s="1"/>
      <c r="M156" t="s">
        <v>268</v>
      </c>
    </row>
    <row r="157" spans="1:13" ht="15" thickBot="1" x14ac:dyDescent="0.35">
      <c r="A157" s="31"/>
      <c r="B157" s="80" t="s">
        <v>370</v>
      </c>
      <c r="C157" s="81">
        <v>7160</v>
      </c>
      <c r="D157" s="82" t="s">
        <v>331</v>
      </c>
      <c r="E157" s="21"/>
      <c r="F157" s="22"/>
      <c r="G157" s="22"/>
      <c r="H157" s="79">
        <v>1</v>
      </c>
      <c r="I157" s="26"/>
      <c r="J157" s="1"/>
      <c r="M157" t="s">
        <v>268</v>
      </c>
    </row>
    <row r="158" spans="1:13" ht="15" thickBot="1" x14ac:dyDescent="0.35">
      <c r="A158" s="31"/>
      <c r="B158" s="80" t="s">
        <v>371</v>
      </c>
      <c r="C158" s="81">
        <v>7160</v>
      </c>
      <c r="D158" s="82" t="s">
        <v>331</v>
      </c>
      <c r="E158" s="21"/>
      <c r="F158" s="22"/>
      <c r="G158" s="22"/>
      <c r="H158" s="79">
        <v>1</v>
      </c>
      <c r="I158" s="26"/>
      <c r="J158" s="1"/>
      <c r="M158" t="s">
        <v>268</v>
      </c>
    </row>
    <row r="159" spans="1:13" ht="15" thickBot="1" x14ac:dyDescent="0.35">
      <c r="A159" s="32"/>
      <c r="B159" s="83" t="s">
        <v>372</v>
      </c>
      <c r="C159" s="84">
        <v>7160</v>
      </c>
      <c r="D159" s="85" t="s">
        <v>331</v>
      </c>
      <c r="E159" s="21"/>
      <c r="F159" s="22"/>
      <c r="G159" s="22"/>
      <c r="H159" s="94">
        <v>1</v>
      </c>
      <c r="I159" s="26"/>
      <c r="J159" s="1"/>
      <c r="M159" t="s">
        <v>268</v>
      </c>
    </row>
    <row r="160" spans="1:13" x14ac:dyDescent="0.3">
      <c r="A160" s="27"/>
      <c r="B160" s="28" t="s">
        <v>373</v>
      </c>
      <c r="C160" s="28" t="s">
        <v>374</v>
      </c>
      <c r="D160" s="28" t="s">
        <v>375</v>
      </c>
      <c r="E160" s="21">
        <v>80661.7</v>
      </c>
      <c r="F160" s="22">
        <f>K2*E160</f>
        <v>405284.71164999995</v>
      </c>
      <c r="G160" s="22"/>
      <c r="H160" s="28">
        <v>2</v>
      </c>
      <c r="I160" s="12" t="s">
        <v>376</v>
      </c>
      <c r="J160" s="1" t="str">
        <f>""</f>
        <v/>
      </c>
    </row>
    <row r="161" spans="1:10" x14ac:dyDescent="0.3">
      <c r="A161" s="9"/>
      <c r="B161" s="10" t="s">
        <v>377</v>
      </c>
      <c r="C161" s="10" t="s">
        <v>378</v>
      </c>
      <c r="D161" s="10" t="s">
        <v>379</v>
      </c>
      <c r="E161" s="21">
        <v>1838</v>
      </c>
      <c r="F161" s="22">
        <f>K2*E161</f>
        <v>9235.030999999999</v>
      </c>
      <c r="G161" s="22"/>
      <c r="H161" s="10">
        <v>2</v>
      </c>
      <c r="I161" s="13" t="s">
        <v>380</v>
      </c>
      <c r="J161" s="1" t="str">
        <f>""</f>
        <v/>
      </c>
    </row>
    <row r="162" spans="1:10" x14ac:dyDescent="0.3">
      <c r="A162" s="9"/>
      <c r="B162" s="10" t="s">
        <v>381</v>
      </c>
      <c r="C162" s="10" t="s">
        <v>382</v>
      </c>
      <c r="D162" s="10" t="s">
        <v>134</v>
      </c>
      <c r="E162" s="21">
        <v>5255</v>
      </c>
      <c r="F162" s="22">
        <f>K2*E162</f>
        <v>26403.747499999998</v>
      </c>
      <c r="G162" s="22"/>
      <c r="H162" s="10">
        <v>1</v>
      </c>
      <c r="I162" s="12" t="s">
        <v>52</v>
      </c>
      <c r="J162" s="1" t="str">
        <f>""</f>
        <v/>
      </c>
    </row>
    <row r="163" spans="1:10" x14ac:dyDescent="0.3">
      <c r="A163" s="9"/>
      <c r="B163" s="10" t="s">
        <v>383</v>
      </c>
      <c r="C163" s="10" t="s">
        <v>384</v>
      </c>
      <c r="D163" s="10" t="s">
        <v>385</v>
      </c>
      <c r="E163" s="21">
        <v>165</v>
      </c>
      <c r="F163" s="22">
        <f>K2*E163</f>
        <v>829.0424999999999</v>
      </c>
      <c r="G163" s="22"/>
      <c r="H163" s="10">
        <v>3</v>
      </c>
      <c r="I163" s="13" t="s">
        <v>386</v>
      </c>
      <c r="J163" s="1" t="str">
        <f>""</f>
        <v/>
      </c>
    </row>
    <row r="164" spans="1:10" x14ac:dyDescent="0.3">
      <c r="A164" s="9"/>
      <c r="B164" s="10" t="s">
        <v>387</v>
      </c>
      <c r="C164" s="10" t="s">
        <v>388</v>
      </c>
      <c r="D164" s="10" t="s">
        <v>389</v>
      </c>
      <c r="E164" s="21"/>
      <c r="F164" s="22">
        <f>K2*E164</f>
        <v>0</v>
      </c>
      <c r="G164" s="22"/>
      <c r="H164" s="10">
        <v>1</v>
      </c>
      <c r="I164" s="12"/>
      <c r="J164" s="1" t="str">
        <f>""</f>
        <v/>
      </c>
    </row>
    <row r="165" spans="1:10" x14ac:dyDescent="0.3">
      <c r="A165" s="9"/>
      <c r="B165" s="10" t="s">
        <v>390</v>
      </c>
      <c r="C165" s="10">
        <v>52203</v>
      </c>
      <c r="D165" s="10" t="s">
        <v>57</v>
      </c>
      <c r="E165" s="21">
        <v>530</v>
      </c>
      <c r="F165" s="22">
        <f>K2*E165</f>
        <v>2662.9849999999997</v>
      </c>
      <c r="G165" s="22"/>
      <c r="H165" s="10">
        <v>1</v>
      </c>
      <c r="I165" s="13" t="s">
        <v>391</v>
      </c>
      <c r="J165" s="1" t="str">
        <f>""</f>
        <v/>
      </c>
    </row>
    <row r="166" spans="1:10" x14ac:dyDescent="0.3">
      <c r="A166" s="9"/>
      <c r="B166" s="10" t="s">
        <v>392</v>
      </c>
      <c r="C166" s="10" t="s">
        <v>393</v>
      </c>
      <c r="D166" s="10" t="s">
        <v>394</v>
      </c>
      <c r="E166" s="21">
        <v>41200</v>
      </c>
      <c r="F166" s="22">
        <f>K2*E166</f>
        <v>207009.4</v>
      </c>
      <c r="G166" s="22"/>
      <c r="H166" s="10">
        <v>1</v>
      </c>
      <c r="I166" s="12" t="s">
        <v>395</v>
      </c>
      <c r="J166" s="1" t="str">
        <f>""</f>
        <v/>
      </c>
    </row>
    <row r="167" spans="1:10" x14ac:dyDescent="0.3">
      <c r="A167" s="9" t="s">
        <v>10</v>
      </c>
      <c r="B167" s="10" t="s">
        <v>396</v>
      </c>
      <c r="C167" s="10" t="s">
        <v>397</v>
      </c>
      <c r="D167" s="10" t="s">
        <v>398</v>
      </c>
      <c r="E167" s="21">
        <v>84000</v>
      </c>
      <c r="F167" s="22">
        <f t="shared" ref="F167:F168" si="0">K$2*E167</f>
        <v>422058</v>
      </c>
      <c r="G167" s="22"/>
      <c r="H167" s="10">
        <v>1</v>
      </c>
      <c r="I167" s="12"/>
      <c r="J167" s="1"/>
    </row>
    <row r="168" spans="1:10" x14ac:dyDescent="0.3">
      <c r="A168" s="9" t="s">
        <v>10</v>
      </c>
      <c r="B168" s="10" t="s">
        <v>399</v>
      </c>
      <c r="C168" s="10" t="s">
        <v>400</v>
      </c>
      <c r="D168" s="10" t="s">
        <v>398</v>
      </c>
      <c r="E168" s="21">
        <v>84000</v>
      </c>
      <c r="F168" s="22">
        <f t="shared" si="0"/>
        <v>422058</v>
      </c>
      <c r="G168" s="22"/>
      <c r="H168" s="10">
        <v>1</v>
      </c>
      <c r="I168" s="12"/>
      <c r="J168" s="1"/>
    </row>
    <row r="169" spans="1:10" x14ac:dyDescent="0.3">
      <c r="A169" s="9" t="s">
        <v>10</v>
      </c>
      <c r="B169" s="10" t="s">
        <v>401</v>
      </c>
      <c r="C169" s="10" t="s">
        <v>402</v>
      </c>
      <c r="D169" s="10" t="s">
        <v>398</v>
      </c>
      <c r="E169" s="21">
        <v>84000</v>
      </c>
      <c r="F169" s="22">
        <f>K$2*E169</f>
        <v>422058</v>
      </c>
      <c r="G169" s="22"/>
      <c r="H169" s="10">
        <v>1</v>
      </c>
      <c r="I169" s="12" t="s">
        <v>403</v>
      </c>
      <c r="J169" s="1" t="str">
        <f>""</f>
        <v/>
      </c>
    </row>
    <row r="170" spans="1:10" x14ac:dyDescent="0.3">
      <c r="A170" s="9"/>
      <c r="B170" s="10" t="s">
        <v>404</v>
      </c>
      <c r="C170" s="10" t="s">
        <v>405</v>
      </c>
      <c r="D170" s="10" t="s">
        <v>406</v>
      </c>
      <c r="E170" s="21">
        <v>2490</v>
      </c>
      <c r="F170" s="22">
        <f>K2*E170</f>
        <v>12511.004999999999</v>
      </c>
      <c r="G170" s="22"/>
      <c r="H170" s="10">
        <v>2</v>
      </c>
      <c r="I170" s="12" t="s">
        <v>407</v>
      </c>
      <c r="J170" s="1" t="str">
        <f>""</f>
        <v/>
      </c>
    </row>
    <row r="171" spans="1:10" x14ac:dyDescent="0.3">
      <c r="A171" s="9" t="s">
        <v>10</v>
      </c>
      <c r="B171" s="10" t="s">
        <v>408</v>
      </c>
      <c r="C171" s="10" t="s">
        <v>409</v>
      </c>
      <c r="D171" s="10" t="s">
        <v>134</v>
      </c>
      <c r="E171" s="21">
        <v>55240</v>
      </c>
      <c r="F171" s="22">
        <f>K2*E171</f>
        <v>277553.38</v>
      </c>
      <c r="G171" s="22"/>
      <c r="H171" s="11">
        <v>4</v>
      </c>
      <c r="I171" s="12" t="s">
        <v>410</v>
      </c>
      <c r="J171" s="1" t="str">
        <f>""</f>
        <v/>
      </c>
    </row>
    <row r="172" spans="1:10" x14ac:dyDescent="0.3">
      <c r="A172" s="9"/>
      <c r="B172" s="10" t="s">
        <v>411</v>
      </c>
      <c r="C172" s="10" t="s">
        <v>412</v>
      </c>
      <c r="D172" s="10" t="s">
        <v>413</v>
      </c>
      <c r="E172" s="21">
        <v>12755</v>
      </c>
      <c r="F172" s="22">
        <f>K2*E172</f>
        <v>64087.497499999998</v>
      </c>
      <c r="G172" s="22"/>
      <c r="H172" s="10">
        <v>6</v>
      </c>
      <c r="I172" s="12" t="s">
        <v>414</v>
      </c>
      <c r="J172" s="1" t="str">
        <f>""</f>
        <v/>
      </c>
    </row>
    <row r="173" spans="1:10" x14ac:dyDescent="0.3">
      <c r="A173" s="9" t="s">
        <v>19</v>
      </c>
      <c r="B173" s="10" t="s">
        <v>415</v>
      </c>
      <c r="C173" s="10" t="s">
        <v>416</v>
      </c>
      <c r="D173" s="10" t="s">
        <v>134</v>
      </c>
      <c r="E173" s="21">
        <v>5730</v>
      </c>
      <c r="F173" s="22">
        <f>K2*E173</f>
        <v>28790.384999999998</v>
      </c>
      <c r="G173" s="22"/>
      <c r="H173" s="11">
        <v>7</v>
      </c>
      <c r="I173" s="12" t="s">
        <v>52</v>
      </c>
      <c r="J173" s="1" t="str">
        <f>""</f>
        <v/>
      </c>
    </row>
    <row r="174" spans="1:10" x14ac:dyDescent="0.3">
      <c r="A174" s="9" t="s">
        <v>19</v>
      </c>
      <c r="B174" s="10" t="s">
        <v>417</v>
      </c>
      <c r="C174" s="10" t="s">
        <v>418</v>
      </c>
      <c r="D174" s="10" t="s">
        <v>419</v>
      </c>
      <c r="E174" s="21">
        <v>7505</v>
      </c>
      <c r="F174" s="22">
        <f>K2*E174</f>
        <v>37708.872499999998</v>
      </c>
      <c r="G174" s="22"/>
      <c r="H174" s="10">
        <v>3</v>
      </c>
      <c r="I174" s="12"/>
      <c r="J174" s="1" t="str">
        <f>""</f>
        <v/>
      </c>
    </row>
    <row r="175" spans="1:10" x14ac:dyDescent="0.3">
      <c r="A175" s="9" t="s">
        <v>19</v>
      </c>
      <c r="B175" s="10" t="s">
        <v>417</v>
      </c>
      <c r="C175" s="10" t="s">
        <v>420</v>
      </c>
      <c r="D175" s="10" t="s">
        <v>421</v>
      </c>
      <c r="E175" s="21">
        <v>4100</v>
      </c>
      <c r="F175" s="22">
        <f>K2*E175</f>
        <v>20600.45</v>
      </c>
      <c r="G175" s="22"/>
      <c r="H175" s="10">
        <v>2</v>
      </c>
      <c r="I175" s="12" t="s">
        <v>52</v>
      </c>
      <c r="J175" s="1" t="str">
        <f>""</f>
        <v/>
      </c>
    </row>
    <row r="176" spans="1:10" x14ac:dyDescent="0.3">
      <c r="A176" s="9" t="s">
        <v>19</v>
      </c>
      <c r="B176" s="10" t="s">
        <v>417</v>
      </c>
      <c r="C176" s="10" t="s">
        <v>422</v>
      </c>
      <c r="D176" s="10" t="s">
        <v>134</v>
      </c>
      <c r="E176" s="21">
        <v>6085</v>
      </c>
      <c r="F176" s="22">
        <f>K2*E176</f>
        <v>30574.082499999997</v>
      </c>
      <c r="G176" s="22"/>
      <c r="H176" s="10">
        <v>8</v>
      </c>
      <c r="I176" s="12" t="s">
        <v>52</v>
      </c>
      <c r="J176" s="1" t="str">
        <f>""</f>
        <v/>
      </c>
    </row>
    <row r="177" spans="1:10" x14ac:dyDescent="0.3">
      <c r="A177" s="9" t="s">
        <v>19</v>
      </c>
      <c r="B177" s="10" t="s">
        <v>417</v>
      </c>
      <c r="C177" s="10" t="s">
        <v>423</v>
      </c>
      <c r="D177" s="10" t="s">
        <v>424</v>
      </c>
      <c r="E177" s="21">
        <v>6285</v>
      </c>
      <c r="F177" s="22">
        <f>K2*E177</f>
        <v>31578.982499999998</v>
      </c>
      <c r="G177" s="22"/>
      <c r="H177" s="10">
        <v>2</v>
      </c>
      <c r="I177" s="12" t="s">
        <v>52</v>
      </c>
      <c r="J177" s="1" t="str">
        <f>""</f>
        <v/>
      </c>
    </row>
    <row r="178" spans="1:10" x14ac:dyDescent="0.3">
      <c r="A178" s="9"/>
      <c r="B178" s="10" t="s">
        <v>425</v>
      </c>
      <c r="C178" s="10" t="s">
        <v>426</v>
      </c>
      <c r="D178" s="10" t="s">
        <v>406</v>
      </c>
      <c r="E178" s="21">
        <v>1790</v>
      </c>
      <c r="F178" s="22">
        <f>K2*E178</f>
        <v>8993.8549999999996</v>
      </c>
      <c r="G178" s="22"/>
      <c r="H178" s="10">
        <v>2</v>
      </c>
      <c r="I178" s="12" t="s">
        <v>407</v>
      </c>
      <c r="J178" s="1" t="str">
        <f>""</f>
        <v/>
      </c>
    </row>
    <row r="179" spans="1:10" x14ac:dyDescent="0.3">
      <c r="A179" s="9"/>
      <c r="B179" s="10" t="s">
        <v>427</v>
      </c>
      <c r="C179" s="10" t="s">
        <v>428</v>
      </c>
      <c r="D179" s="10" t="s">
        <v>429</v>
      </c>
      <c r="E179" s="21">
        <v>4070</v>
      </c>
      <c r="F179" s="22">
        <f>K2*E179</f>
        <v>20449.715</v>
      </c>
      <c r="G179" s="22"/>
      <c r="H179" s="10">
        <v>2</v>
      </c>
      <c r="I179" s="12" t="s">
        <v>52</v>
      </c>
      <c r="J179" s="1" t="str">
        <f>""</f>
        <v/>
      </c>
    </row>
    <row r="180" spans="1:10" x14ac:dyDescent="0.3">
      <c r="A180" s="9"/>
      <c r="B180" s="10" t="s">
        <v>430</v>
      </c>
      <c r="C180" s="10" t="s">
        <v>431</v>
      </c>
      <c r="D180" s="10" t="s">
        <v>432</v>
      </c>
      <c r="E180" s="21"/>
      <c r="F180" s="22">
        <f>K2*E180</f>
        <v>0</v>
      </c>
      <c r="G180" s="22"/>
      <c r="H180" s="10">
        <v>1</v>
      </c>
      <c r="I180" s="12"/>
      <c r="J180" s="1" t="str">
        <f>""</f>
        <v/>
      </c>
    </row>
    <row r="181" spans="1:10" x14ac:dyDescent="0.3">
      <c r="A181" s="9" t="s">
        <v>19</v>
      </c>
      <c r="B181" s="10" t="s">
        <v>433</v>
      </c>
      <c r="C181" s="10" t="s">
        <v>434</v>
      </c>
      <c r="D181" s="10" t="s">
        <v>134</v>
      </c>
      <c r="E181" s="21">
        <v>5350</v>
      </c>
      <c r="F181" s="22">
        <f>K2*E181</f>
        <v>26881.074999999997</v>
      </c>
      <c r="G181" s="22"/>
      <c r="H181" s="11">
        <v>12</v>
      </c>
      <c r="I181" s="12" t="s">
        <v>52</v>
      </c>
      <c r="J181" s="1" t="str">
        <f>""</f>
        <v/>
      </c>
    </row>
    <row r="182" spans="1:10" x14ac:dyDescent="0.3">
      <c r="A182" s="9" t="s">
        <v>19</v>
      </c>
      <c r="B182" s="10" t="s">
        <v>435</v>
      </c>
      <c r="C182" s="10" t="s">
        <v>436</v>
      </c>
      <c r="D182" s="10" t="s">
        <v>134</v>
      </c>
      <c r="E182" s="21">
        <v>2559.36</v>
      </c>
      <c r="F182" s="22">
        <f>K2*E182</f>
        <v>12859.50432</v>
      </c>
      <c r="G182" s="22"/>
      <c r="H182" s="11">
        <v>13</v>
      </c>
      <c r="I182" s="12" t="s">
        <v>52</v>
      </c>
      <c r="J182" s="1" t="str">
        <f>""</f>
        <v/>
      </c>
    </row>
    <row r="183" spans="1:10" x14ac:dyDescent="0.3">
      <c r="A183" s="9"/>
      <c r="B183" s="10" t="s">
        <v>437</v>
      </c>
      <c r="C183" s="10" t="s">
        <v>438</v>
      </c>
      <c r="D183" s="10" t="s">
        <v>439</v>
      </c>
      <c r="E183" s="21">
        <v>340</v>
      </c>
      <c r="F183" s="22">
        <f>K2*E183</f>
        <v>1708.33</v>
      </c>
      <c r="G183" s="22"/>
      <c r="H183" s="10">
        <v>2</v>
      </c>
      <c r="I183" s="13" t="s">
        <v>440</v>
      </c>
      <c r="J183" s="1" t="str">
        <f>""</f>
        <v/>
      </c>
    </row>
    <row r="184" spans="1:10" x14ac:dyDescent="0.3">
      <c r="A184" s="9"/>
      <c r="B184" s="10" t="s">
        <v>441</v>
      </c>
      <c r="C184" s="10" t="s">
        <v>442</v>
      </c>
      <c r="D184" s="10" t="s">
        <v>134</v>
      </c>
      <c r="E184" s="21">
        <v>2796.04</v>
      </c>
      <c r="F184" s="22">
        <f>K2*E184</f>
        <v>14048.702979999998</v>
      </c>
      <c r="G184" s="22"/>
      <c r="H184" s="10">
        <v>5</v>
      </c>
      <c r="I184" s="12" t="s">
        <v>52</v>
      </c>
      <c r="J184" s="1" t="str">
        <f>""</f>
        <v/>
      </c>
    </row>
    <row r="185" spans="1:10" x14ac:dyDescent="0.3">
      <c r="A185" s="9" t="s">
        <v>19</v>
      </c>
      <c r="B185" s="10" t="s">
        <v>443</v>
      </c>
      <c r="C185" s="10" t="s">
        <v>444</v>
      </c>
      <c r="D185" s="10" t="s">
        <v>134</v>
      </c>
      <c r="E185" s="21">
        <v>3655</v>
      </c>
      <c r="F185" s="22">
        <f>K2*E185</f>
        <v>18364.547500000001</v>
      </c>
      <c r="G185" s="22"/>
      <c r="H185" s="10">
        <v>4</v>
      </c>
      <c r="I185" s="12" t="s">
        <v>52</v>
      </c>
      <c r="J185" s="1" t="str">
        <f>""</f>
        <v/>
      </c>
    </row>
    <row r="186" spans="1:10" x14ac:dyDescent="0.3">
      <c r="A186" s="9" t="s">
        <v>19</v>
      </c>
      <c r="B186" s="10" t="s">
        <v>443</v>
      </c>
      <c r="C186" s="10" t="s">
        <v>445</v>
      </c>
      <c r="D186" s="10" t="s">
        <v>134</v>
      </c>
      <c r="E186" s="21">
        <v>4503.68</v>
      </c>
      <c r="F186" s="22">
        <f>K2*E186</f>
        <v>22628.740160000001</v>
      </c>
      <c r="G186" s="22"/>
      <c r="H186" s="10">
        <v>7</v>
      </c>
      <c r="I186" s="12" t="s">
        <v>52</v>
      </c>
      <c r="J186" s="1" t="str">
        <f>""</f>
        <v/>
      </c>
    </row>
    <row r="187" spans="1:10" x14ac:dyDescent="0.3">
      <c r="A187" s="9" t="s">
        <v>19</v>
      </c>
      <c r="B187" s="10" t="s">
        <v>443</v>
      </c>
      <c r="C187" s="10" t="s">
        <v>446</v>
      </c>
      <c r="D187" s="10" t="s">
        <v>134</v>
      </c>
      <c r="E187" s="21">
        <v>815</v>
      </c>
      <c r="F187" s="22">
        <f>K2*E187</f>
        <v>4094.9674999999997</v>
      </c>
      <c r="G187" s="22"/>
      <c r="H187" s="10">
        <v>24</v>
      </c>
      <c r="I187" s="12" t="s">
        <v>52</v>
      </c>
      <c r="J187" s="1" t="str">
        <f>""</f>
        <v/>
      </c>
    </row>
    <row r="188" spans="1:10" x14ac:dyDescent="0.3">
      <c r="A188" s="9"/>
      <c r="B188" s="10" t="s">
        <v>447</v>
      </c>
      <c r="C188" s="10" t="s">
        <v>448</v>
      </c>
      <c r="D188" s="10" t="s">
        <v>449</v>
      </c>
      <c r="E188" s="21">
        <v>2991.22</v>
      </c>
      <c r="F188" s="22">
        <f>K2*E188</f>
        <v>15029.384889999998</v>
      </c>
      <c r="G188" s="22"/>
      <c r="H188" s="10">
        <v>2</v>
      </c>
      <c r="I188" s="12" t="s">
        <v>450</v>
      </c>
      <c r="J188" s="1" t="str">
        <f>""</f>
        <v/>
      </c>
    </row>
    <row r="189" spans="1:10" x14ac:dyDescent="0.3">
      <c r="A189" s="9"/>
      <c r="B189" s="10" t="s">
        <v>451</v>
      </c>
      <c r="C189" s="10" t="s">
        <v>452</v>
      </c>
      <c r="D189" s="10" t="s">
        <v>424</v>
      </c>
      <c r="E189" s="21">
        <v>2420</v>
      </c>
      <c r="F189" s="22">
        <f>K2*E189</f>
        <v>12159.289999999999</v>
      </c>
      <c r="G189" s="22"/>
      <c r="H189" s="10">
        <v>4</v>
      </c>
      <c r="I189" s="12" t="s">
        <v>52</v>
      </c>
      <c r="J189" s="1" t="str">
        <f>""</f>
        <v/>
      </c>
    </row>
    <row r="190" spans="1:10" x14ac:dyDescent="0.3">
      <c r="A190" s="9"/>
      <c r="B190" s="10" t="s">
        <v>451</v>
      </c>
      <c r="C190" s="10" t="s">
        <v>453</v>
      </c>
      <c r="D190" s="10" t="s">
        <v>421</v>
      </c>
      <c r="E190" s="21">
        <v>3730</v>
      </c>
      <c r="F190" s="22">
        <f>K2*E190</f>
        <v>18741.384999999998</v>
      </c>
      <c r="G190" s="22"/>
      <c r="H190" s="10">
        <v>2</v>
      </c>
      <c r="I190" s="12" t="s">
        <v>52</v>
      </c>
      <c r="J190" s="1" t="str">
        <f>""</f>
        <v/>
      </c>
    </row>
    <row r="191" spans="1:10" x14ac:dyDescent="0.3">
      <c r="A191" s="9"/>
      <c r="B191" s="10" t="s">
        <v>451</v>
      </c>
      <c r="C191" s="10" t="s">
        <v>454</v>
      </c>
      <c r="D191" s="10" t="s">
        <v>421</v>
      </c>
      <c r="E191" s="21">
        <v>7390</v>
      </c>
      <c r="F191" s="22">
        <f>K2*E191</f>
        <v>37131.055</v>
      </c>
      <c r="G191" s="22"/>
      <c r="H191" s="10">
        <v>7</v>
      </c>
      <c r="I191" s="12" t="s">
        <v>52</v>
      </c>
      <c r="J191" s="1" t="str">
        <f>""</f>
        <v/>
      </c>
    </row>
    <row r="192" spans="1:10" x14ac:dyDescent="0.3">
      <c r="A192" s="9"/>
      <c r="B192" s="86" t="s">
        <v>455</v>
      </c>
      <c r="C192" s="86" t="s">
        <v>456</v>
      </c>
      <c r="D192" s="86" t="s">
        <v>457</v>
      </c>
      <c r="E192" s="21">
        <v>0</v>
      </c>
      <c r="F192" s="22">
        <f>K2*E192</f>
        <v>0</v>
      </c>
      <c r="G192" s="22"/>
      <c r="H192" s="86">
        <v>1</v>
      </c>
      <c r="I192" s="12" t="s">
        <v>458</v>
      </c>
      <c r="J192" s="1" t="str">
        <f>""</f>
        <v/>
      </c>
    </row>
    <row r="193" spans="1:16 16378:16382" x14ac:dyDescent="0.3">
      <c r="A193" s="9"/>
      <c r="B193" s="10" t="s">
        <v>459</v>
      </c>
      <c r="C193" s="10" t="s">
        <v>460</v>
      </c>
      <c r="D193" s="10" t="s">
        <v>120</v>
      </c>
      <c r="E193" s="21"/>
      <c r="F193" s="22">
        <f>K2*E193</f>
        <v>0</v>
      </c>
      <c r="G193" s="22"/>
      <c r="H193" s="10">
        <v>1</v>
      </c>
      <c r="I193" s="12"/>
      <c r="J193" s="1" t="str">
        <f>""</f>
        <v/>
      </c>
    </row>
    <row r="194" spans="1:16 16378:16382" x14ac:dyDescent="0.3">
      <c r="A194" s="9"/>
      <c r="B194" s="10" t="s">
        <v>461</v>
      </c>
      <c r="C194" s="10" t="s">
        <v>462</v>
      </c>
      <c r="D194" s="10" t="s">
        <v>419</v>
      </c>
      <c r="E194" s="21">
        <v>7505</v>
      </c>
      <c r="F194" s="22">
        <f>K2*E194</f>
        <v>37708.872499999998</v>
      </c>
      <c r="G194" s="22"/>
      <c r="H194" s="10">
        <v>3</v>
      </c>
      <c r="I194" s="12" t="s">
        <v>463</v>
      </c>
      <c r="J194" s="1" t="str">
        <f>""</f>
        <v/>
      </c>
    </row>
    <row r="195" spans="1:16 16378:16382" x14ac:dyDescent="0.3">
      <c r="A195" s="9"/>
      <c r="B195" s="10" t="s">
        <v>464</v>
      </c>
      <c r="C195" s="10" t="s">
        <v>465</v>
      </c>
      <c r="D195" s="10" t="s">
        <v>134</v>
      </c>
      <c r="E195" s="21">
        <v>9525</v>
      </c>
      <c r="F195" s="22">
        <f>K2*E195</f>
        <v>47858.362499999996</v>
      </c>
      <c r="G195" s="22"/>
      <c r="H195" s="10">
        <v>1</v>
      </c>
      <c r="I195" s="12" t="s">
        <v>52</v>
      </c>
      <c r="J195" s="1" t="str">
        <f>""</f>
        <v/>
      </c>
    </row>
    <row r="196" spans="1:16 16378:16382" ht="15" thickBot="1" x14ac:dyDescent="0.35">
      <c r="A196" s="9" t="s">
        <v>10</v>
      </c>
      <c r="B196" s="10" t="s">
        <v>466</v>
      </c>
      <c r="C196" s="10" t="s">
        <v>467</v>
      </c>
      <c r="D196" s="10" t="s">
        <v>279</v>
      </c>
      <c r="E196" s="21">
        <v>39402</v>
      </c>
      <c r="F196" s="22">
        <f>K2*E196</f>
        <v>197975.34899999999</v>
      </c>
      <c r="G196" s="22"/>
      <c r="H196" s="10">
        <v>1</v>
      </c>
      <c r="I196" s="12" t="s">
        <v>468</v>
      </c>
      <c r="J196" s="1" t="str">
        <f>""</f>
        <v/>
      </c>
    </row>
    <row r="197" spans="1:16 16378:16382" ht="15" thickBot="1" x14ac:dyDescent="0.35">
      <c r="A197" s="29" t="s">
        <v>10</v>
      </c>
      <c r="B197" s="87" t="s">
        <v>466</v>
      </c>
      <c r="C197" s="60">
        <v>4125</v>
      </c>
      <c r="D197" s="88" t="s">
        <v>279</v>
      </c>
      <c r="E197" s="21">
        <v>48250</v>
      </c>
      <c r="F197" s="22">
        <f>K2*E197</f>
        <v>242432.125</v>
      </c>
      <c r="G197" s="22"/>
      <c r="H197" s="79">
        <v>1</v>
      </c>
      <c r="I197" s="26" t="s">
        <v>324</v>
      </c>
      <c r="J197" s="1" t="str">
        <f>""</f>
        <v/>
      </c>
    </row>
    <row r="198" spans="1:16 16378:16382" ht="15" thickBot="1" x14ac:dyDescent="0.35">
      <c r="A198" s="29"/>
      <c r="B198" s="89" t="s">
        <v>469</v>
      </c>
      <c r="C198" s="90">
        <v>4125</v>
      </c>
      <c r="D198" s="91" t="s">
        <v>279</v>
      </c>
      <c r="E198" s="21"/>
      <c r="F198" s="22"/>
      <c r="G198" s="22"/>
      <c r="H198" s="100">
        <v>1</v>
      </c>
      <c r="I198" s="26"/>
      <c r="J198" s="1"/>
    </row>
    <row r="199" spans="1:16 16378:16382" ht="15" thickBot="1" x14ac:dyDescent="0.35">
      <c r="A199" s="29"/>
      <c r="B199" s="71" t="s">
        <v>470</v>
      </c>
      <c r="C199" s="92">
        <v>4125</v>
      </c>
      <c r="D199" s="93" t="s">
        <v>471</v>
      </c>
      <c r="E199" s="21"/>
      <c r="F199" s="22"/>
      <c r="G199" s="22"/>
      <c r="H199" s="101">
        <v>1</v>
      </c>
      <c r="I199" s="26"/>
      <c r="J199" s="1"/>
    </row>
    <row r="200" spans="1:16 16378:16382" ht="15" thickBot="1" x14ac:dyDescent="0.35">
      <c r="A200" s="29"/>
      <c r="B200" s="94" t="s">
        <v>472</v>
      </c>
      <c r="C200" s="94">
        <v>4125</v>
      </c>
      <c r="D200" s="94" t="s">
        <v>279</v>
      </c>
      <c r="E200" s="21"/>
      <c r="F200" s="22"/>
      <c r="G200" s="22"/>
      <c r="H200" s="102">
        <v>1</v>
      </c>
      <c r="XEX200" s="29"/>
      <c r="XEY200" s="36"/>
      <c r="XEZ200" s="37"/>
      <c r="XFA200" s="38"/>
      <c r="XFB200" s="39"/>
    </row>
    <row r="201" spans="1:16 16378:16382" ht="15" thickBot="1" x14ac:dyDescent="0.35">
      <c r="A201" s="9" t="s">
        <v>10</v>
      </c>
      <c r="B201" s="69" t="s">
        <v>466</v>
      </c>
      <c r="C201" s="69" t="s">
        <v>473</v>
      </c>
      <c r="D201" s="69" t="s">
        <v>279</v>
      </c>
      <c r="E201" s="21">
        <v>30555</v>
      </c>
      <c r="F201" s="22">
        <f>K2*E201</f>
        <v>153523.5975</v>
      </c>
      <c r="G201" s="22"/>
      <c r="H201" s="69">
        <v>3</v>
      </c>
      <c r="I201" s="12" t="s">
        <v>474</v>
      </c>
      <c r="J201" s="1" t="str">
        <f>""</f>
        <v/>
      </c>
    </row>
    <row r="202" spans="1:16 16378:16382" ht="15" thickBot="1" x14ac:dyDescent="0.35">
      <c r="A202" s="9"/>
      <c r="B202" s="69" t="s">
        <v>472</v>
      </c>
      <c r="C202" s="69" t="s">
        <v>473</v>
      </c>
      <c r="D202" s="69" t="s">
        <v>279</v>
      </c>
      <c r="E202" s="21"/>
      <c r="F202" s="22"/>
      <c r="G202" s="22"/>
      <c r="H202" s="69">
        <v>3</v>
      </c>
      <c r="I202" s="12"/>
      <c r="J202" s="1"/>
    </row>
    <row r="203" spans="1:16 16378:16382" ht="15" thickBot="1" x14ac:dyDescent="0.35">
      <c r="A203" s="29"/>
      <c r="B203" s="68" t="s">
        <v>475</v>
      </c>
      <c r="C203" s="69" t="s">
        <v>473</v>
      </c>
      <c r="D203" s="69" t="s">
        <v>279</v>
      </c>
      <c r="E203" s="21"/>
      <c r="F203" s="22"/>
      <c r="G203" s="22"/>
      <c r="H203" s="79">
        <v>2</v>
      </c>
      <c r="I203" s="26"/>
      <c r="J203" s="1"/>
    </row>
    <row r="204" spans="1:16 16378:16382" ht="15" thickBot="1" x14ac:dyDescent="0.35">
      <c r="A204" s="29"/>
      <c r="B204" s="68" t="s">
        <v>476</v>
      </c>
      <c r="C204" s="69" t="s">
        <v>473</v>
      </c>
      <c r="D204" s="69" t="s">
        <v>279</v>
      </c>
      <c r="E204" s="21"/>
      <c r="F204" s="22"/>
      <c r="G204" s="22"/>
      <c r="H204" s="79">
        <v>2</v>
      </c>
      <c r="I204" s="26"/>
      <c r="J204" s="1"/>
    </row>
    <row r="205" spans="1:16 16378:16382" x14ac:dyDescent="0.3">
      <c r="A205" s="9"/>
      <c r="B205" s="28" t="s">
        <v>477</v>
      </c>
      <c r="C205" s="28" t="s">
        <v>478</v>
      </c>
      <c r="D205" s="28" t="s">
        <v>479</v>
      </c>
      <c r="E205" s="21">
        <v>760</v>
      </c>
      <c r="F205" s="22">
        <f>K2*E205</f>
        <v>3818.62</v>
      </c>
      <c r="G205" s="22"/>
      <c r="H205" s="28">
        <v>3</v>
      </c>
      <c r="I205" s="13" t="s">
        <v>480</v>
      </c>
      <c r="J205" s="1" t="str">
        <f>""</f>
        <v/>
      </c>
    </row>
    <row r="206" spans="1:16 16378:16382" x14ac:dyDescent="0.3">
      <c r="A206" s="9"/>
      <c r="B206" s="10" t="s">
        <v>481</v>
      </c>
      <c r="C206" s="10" t="s">
        <v>482</v>
      </c>
      <c r="D206" s="10" t="s">
        <v>483</v>
      </c>
      <c r="E206" s="21">
        <v>1275</v>
      </c>
      <c r="F206" s="22">
        <f>K2*E206</f>
        <v>6406.2374999999993</v>
      </c>
      <c r="G206" s="22"/>
      <c r="H206" s="10">
        <v>13</v>
      </c>
      <c r="I206" s="12" t="s">
        <v>484</v>
      </c>
      <c r="J206" s="1" t="str">
        <f>""</f>
        <v/>
      </c>
    </row>
    <row r="207" spans="1:16 16378:16382" x14ac:dyDescent="0.3">
      <c r="A207" s="9"/>
      <c r="B207" s="10" t="s">
        <v>485</v>
      </c>
      <c r="C207" s="10" t="s">
        <v>486</v>
      </c>
      <c r="D207" s="10" t="s">
        <v>379</v>
      </c>
      <c r="E207" s="21"/>
      <c r="F207" s="22">
        <f>K2*E207</f>
        <v>0</v>
      </c>
      <c r="G207" s="22"/>
      <c r="H207" s="10">
        <v>2</v>
      </c>
      <c r="I207" s="12"/>
      <c r="J207" s="1" t="str">
        <f>""</f>
        <v/>
      </c>
    </row>
    <row r="208" spans="1:16 16378:16382" x14ac:dyDescent="0.3">
      <c r="A208" s="9"/>
      <c r="B208" s="10" t="s">
        <v>487</v>
      </c>
      <c r="C208" s="10" t="s">
        <v>488</v>
      </c>
      <c r="D208" s="10" t="s">
        <v>489</v>
      </c>
      <c r="E208" s="21">
        <v>6500</v>
      </c>
      <c r="F208" s="22">
        <f>K2*E208</f>
        <v>32659.25</v>
      </c>
      <c r="G208" s="22"/>
      <c r="H208" s="10">
        <v>3</v>
      </c>
      <c r="I208" s="12" t="s">
        <v>324</v>
      </c>
      <c r="J208" s="1" t="str">
        <f>""</f>
        <v/>
      </c>
      <c r="P208" s="58"/>
    </row>
    <row r="209" spans="1:10" ht="15" thickBot="1" x14ac:dyDescent="0.35">
      <c r="A209" s="9" t="s">
        <v>10</v>
      </c>
      <c r="B209" s="16" t="s">
        <v>490</v>
      </c>
      <c r="C209" s="16" t="s">
        <v>491</v>
      </c>
      <c r="D209" s="16" t="s">
        <v>492</v>
      </c>
      <c r="E209" s="21">
        <v>81000</v>
      </c>
      <c r="F209" s="22">
        <f>K2*E209</f>
        <v>406984.5</v>
      </c>
      <c r="G209" s="22"/>
      <c r="H209" s="16">
        <v>1</v>
      </c>
      <c r="I209" s="12" t="s">
        <v>30</v>
      </c>
      <c r="J209" s="1" t="str">
        <f>""</f>
        <v/>
      </c>
    </row>
    <row r="210" spans="1:10" ht="15" thickBot="1" x14ac:dyDescent="0.35">
      <c r="A210" s="29" t="s">
        <v>10</v>
      </c>
      <c r="B210" s="79" t="s">
        <v>490</v>
      </c>
      <c r="C210" s="79" t="s">
        <v>493</v>
      </c>
      <c r="D210" s="79" t="s">
        <v>494</v>
      </c>
      <c r="E210" s="21">
        <v>70360.58</v>
      </c>
      <c r="F210" s="22">
        <f>K2*E210</f>
        <v>353526.73420999997</v>
      </c>
      <c r="G210" s="22"/>
      <c r="H210" s="89">
        <v>1</v>
      </c>
      <c r="I210" s="26" t="s">
        <v>495</v>
      </c>
      <c r="J210" s="1" t="str">
        <f>""</f>
        <v/>
      </c>
    </row>
    <row r="211" spans="1:10" ht="15" thickBot="1" x14ac:dyDescent="0.35">
      <c r="A211" s="29"/>
      <c r="B211" s="79" t="s">
        <v>496</v>
      </c>
      <c r="C211" s="79" t="s">
        <v>493</v>
      </c>
      <c r="D211" s="79" t="s">
        <v>494</v>
      </c>
      <c r="E211" s="21"/>
      <c r="F211" s="22"/>
      <c r="G211" s="22"/>
      <c r="H211" s="79">
        <v>3</v>
      </c>
      <c r="I211" s="26"/>
      <c r="J211" s="1"/>
    </row>
    <row r="212" spans="1:10" ht="15" thickBot="1" x14ac:dyDescent="0.35">
      <c r="A212" s="29"/>
      <c r="B212" s="95" t="s">
        <v>497</v>
      </c>
      <c r="C212" s="79" t="s">
        <v>493</v>
      </c>
      <c r="D212" s="79" t="s">
        <v>494</v>
      </c>
      <c r="E212" s="21"/>
      <c r="F212" s="22"/>
      <c r="G212" s="22"/>
      <c r="H212" s="79">
        <v>1</v>
      </c>
      <c r="I212" s="26"/>
      <c r="J212" s="1"/>
    </row>
    <row r="213" spans="1:10" x14ac:dyDescent="0.3">
      <c r="A213" s="9" t="s">
        <v>10</v>
      </c>
      <c r="B213" s="28" t="s">
        <v>490</v>
      </c>
      <c r="C213" s="28" t="s">
        <v>498</v>
      </c>
      <c r="D213" s="28" t="s">
        <v>494</v>
      </c>
      <c r="E213" s="21">
        <v>67836</v>
      </c>
      <c r="F213" s="22">
        <f>K2*E213</f>
        <v>340841.98199999996</v>
      </c>
      <c r="G213" s="22"/>
      <c r="H213" s="28">
        <v>1</v>
      </c>
      <c r="I213" s="12" t="s">
        <v>499</v>
      </c>
      <c r="J213" s="1" t="str">
        <f>""</f>
        <v/>
      </c>
    </row>
    <row r="214" spans="1:10" x14ac:dyDescent="0.3">
      <c r="A214" s="9" t="s">
        <v>10</v>
      </c>
      <c r="B214" s="10" t="s">
        <v>490</v>
      </c>
      <c r="C214" s="10" t="s">
        <v>500</v>
      </c>
      <c r="D214" s="10" t="s">
        <v>501</v>
      </c>
      <c r="E214" s="21">
        <v>52150</v>
      </c>
      <c r="F214" s="22">
        <f>K2*E214</f>
        <v>262027.67499999999</v>
      </c>
      <c r="G214" s="22"/>
      <c r="H214" s="10">
        <v>1</v>
      </c>
      <c r="I214" s="12" t="s">
        <v>502</v>
      </c>
      <c r="J214" s="1" t="str">
        <f>""</f>
        <v/>
      </c>
    </row>
    <row r="215" spans="1:10" x14ac:dyDescent="0.3">
      <c r="A215" s="9"/>
      <c r="B215" s="10" t="s">
        <v>503</v>
      </c>
      <c r="C215" s="10" t="s">
        <v>500</v>
      </c>
      <c r="D215" s="10" t="s">
        <v>501</v>
      </c>
      <c r="E215" s="21"/>
      <c r="F215" s="22"/>
      <c r="G215" s="22"/>
      <c r="H215" s="10">
        <v>2</v>
      </c>
      <c r="I215" s="12"/>
      <c r="J215" s="1"/>
    </row>
    <row r="216" spans="1:10" x14ac:dyDescent="0.3">
      <c r="A216" s="9"/>
      <c r="B216" s="10" t="s">
        <v>504</v>
      </c>
      <c r="C216" s="10" t="s">
        <v>500</v>
      </c>
      <c r="D216" s="10" t="s">
        <v>501</v>
      </c>
      <c r="E216" s="21"/>
      <c r="F216" s="22"/>
      <c r="G216" s="22"/>
      <c r="H216" s="10">
        <v>1</v>
      </c>
      <c r="I216" s="12"/>
      <c r="J216" s="1"/>
    </row>
    <row r="217" spans="1:10" x14ac:dyDescent="0.3">
      <c r="A217" s="9"/>
      <c r="B217" s="10" t="s">
        <v>505</v>
      </c>
      <c r="C217" s="10" t="s">
        <v>506</v>
      </c>
      <c r="D217" s="10" t="s">
        <v>168</v>
      </c>
      <c r="E217" s="21">
        <v>1015</v>
      </c>
      <c r="F217" s="22">
        <f>K2*E217</f>
        <v>5099.8674999999994</v>
      </c>
      <c r="G217" s="22"/>
      <c r="H217" s="10">
        <v>2</v>
      </c>
      <c r="I217" s="12" t="s">
        <v>507</v>
      </c>
      <c r="J217" s="1" t="str">
        <f>""</f>
        <v/>
      </c>
    </row>
    <row r="218" spans="1:10" x14ac:dyDescent="0.3">
      <c r="A218" s="9"/>
      <c r="B218" s="10" t="s">
        <v>505</v>
      </c>
      <c r="C218" s="10" t="s">
        <v>508</v>
      </c>
      <c r="D218" s="10" t="s">
        <v>168</v>
      </c>
      <c r="E218" s="21">
        <v>1015</v>
      </c>
      <c r="F218" s="22">
        <f>K2*E218</f>
        <v>5099.8674999999994</v>
      </c>
      <c r="G218" s="22"/>
      <c r="H218" s="10">
        <v>3</v>
      </c>
      <c r="I218" s="12" t="s">
        <v>169</v>
      </c>
      <c r="J218" s="1" t="str">
        <f>""</f>
        <v/>
      </c>
    </row>
    <row r="219" spans="1:10" x14ac:dyDescent="0.3">
      <c r="A219" s="9"/>
      <c r="B219" s="10" t="s">
        <v>509</v>
      </c>
      <c r="C219" s="10" t="s">
        <v>510</v>
      </c>
      <c r="D219" s="10" t="s">
        <v>511</v>
      </c>
      <c r="E219" s="21"/>
      <c r="F219" s="22">
        <f>K2*E219</f>
        <v>0</v>
      </c>
      <c r="G219" s="22"/>
      <c r="H219" s="10">
        <v>4</v>
      </c>
      <c r="I219" s="12"/>
      <c r="J219" s="1" t="str">
        <f>""</f>
        <v/>
      </c>
    </row>
    <row r="220" spans="1:10" x14ac:dyDescent="0.3">
      <c r="A220" s="9"/>
      <c r="B220" s="10" t="s">
        <v>512</v>
      </c>
      <c r="C220" s="10" t="s">
        <v>513</v>
      </c>
      <c r="D220" s="10" t="s">
        <v>296</v>
      </c>
      <c r="E220" s="21">
        <v>5950</v>
      </c>
      <c r="F220" s="22">
        <f>K2*E220</f>
        <v>29895.774999999998</v>
      </c>
      <c r="G220" s="22"/>
      <c r="H220" s="10">
        <v>3</v>
      </c>
      <c r="I220" s="12" t="s">
        <v>30</v>
      </c>
      <c r="J220" s="1" t="str">
        <f>""</f>
        <v/>
      </c>
    </row>
    <row r="221" spans="1:10" x14ac:dyDescent="0.3">
      <c r="A221" s="9" t="s">
        <v>10</v>
      </c>
      <c r="B221" s="10" t="s">
        <v>514</v>
      </c>
      <c r="C221" s="10" t="s">
        <v>156</v>
      </c>
      <c r="D221" s="10" t="s">
        <v>154</v>
      </c>
      <c r="E221" s="21">
        <v>4100</v>
      </c>
      <c r="F221" s="22">
        <f>K2*E221</f>
        <v>20600.45</v>
      </c>
      <c r="G221" s="22"/>
      <c r="H221" s="10">
        <v>3</v>
      </c>
      <c r="I221" s="12" t="s">
        <v>515</v>
      </c>
      <c r="J221" s="1" t="str">
        <f>""</f>
        <v/>
      </c>
    </row>
    <row r="222" spans="1:10" x14ac:dyDescent="0.3">
      <c r="A222" s="9" t="s">
        <v>19</v>
      </c>
      <c r="B222" s="10" t="s">
        <v>516</v>
      </c>
      <c r="C222" s="10" t="s">
        <v>517</v>
      </c>
      <c r="D222" s="10" t="s">
        <v>518</v>
      </c>
      <c r="E222" s="21">
        <v>1888</v>
      </c>
      <c r="F222" s="22">
        <f>K2*E222</f>
        <v>9486.2559999999994</v>
      </c>
      <c r="G222" s="22"/>
      <c r="H222" s="11">
        <v>3</v>
      </c>
      <c r="I222" s="12" t="s">
        <v>519</v>
      </c>
      <c r="J222" s="1" t="str">
        <f>""</f>
        <v/>
      </c>
    </row>
    <row r="223" spans="1:10" x14ac:dyDescent="0.3">
      <c r="A223" s="9" t="s">
        <v>19</v>
      </c>
      <c r="B223" s="10" t="s">
        <v>520</v>
      </c>
      <c r="C223" s="10" t="s">
        <v>521</v>
      </c>
      <c r="D223" s="10" t="s">
        <v>57</v>
      </c>
      <c r="E223" s="21">
        <v>804</v>
      </c>
      <c r="F223" s="22">
        <f>K2*E223</f>
        <v>4039.6979999999999</v>
      </c>
      <c r="G223" s="22"/>
      <c r="H223" s="11">
        <v>18</v>
      </c>
      <c r="I223" s="12" t="s">
        <v>522</v>
      </c>
      <c r="J223" s="1" t="str">
        <f>""</f>
        <v/>
      </c>
    </row>
    <row r="224" spans="1:10" x14ac:dyDescent="0.3">
      <c r="A224" s="9" t="s">
        <v>19</v>
      </c>
      <c r="B224" s="10" t="s">
        <v>520</v>
      </c>
      <c r="C224" s="10" t="s">
        <v>523</v>
      </c>
      <c r="D224" s="10" t="s">
        <v>524</v>
      </c>
      <c r="E224" s="21">
        <v>184.22</v>
      </c>
      <c r="F224" s="22">
        <f>K2*E224</f>
        <v>925.61338999999998</v>
      </c>
      <c r="G224" s="22"/>
      <c r="H224" s="10">
        <v>2</v>
      </c>
      <c r="I224" s="12" t="s">
        <v>525</v>
      </c>
      <c r="J224" s="1" t="str">
        <f>""</f>
        <v/>
      </c>
    </row>
    <row r="225" spans="1:10" x14ac:dyDescent="0.3">
      <c r="A225" s="9"/>
      <c r="B225" s="10" t="s">
        <v>526</v>
      </c>
      <c r="C225" s="10" t="s">
        <v>527</v>
      </c>
      <c r="D225" s="10" t="s">
        <v>134</v>
      </c>
      <c r="E225" s="21">
        <v>5740</v>
      </c>
      <c r="F225" s="22">
        <f>K2*E225</f>
        <v>28840.629999999997</v>
      </c>
      <c r="G225" s="22"/>
      <c r="H225" s="10">
        <v>5</v>
      </c>
      <c r="I225" s="12" t="s">
        <v>52</v>
      </c>
      <c r="J225" s="1" t="str">
        <f>""</f>
        <v/>
      </c>
    </row>
    <row r="226" spans="1:10" x14ac:dyDescent="0.3">
      <c r="A226" s="9"/>
      <c r="B226" s="10" t="s">
        <v>528</v>
      </c>
      <c r="C226" s="10" t="s">
        <v>529</v>
      </c>
      <c r="D226" s="10" t="s">
        <v>421</v>
      </c>
      <c r="E226" s="21">
        <v>9875</v>
      </c>
      <c r="F226" s="22">
        <f>K2*E226</f>
        <v>49616.9375</v>
      </c>
      <c r="G226" s="22"/>
      <c r="H226" s="10">
        <v>3</v>
      </c>
      <c r="I226" s="12" t="s">
        <v>52</v>
      </c>
      <c r="J226" s="1" t="str">
        <f>""</f>
        <v/>
      </c>
    </row>
    <row r="227" spans="1:10" x14ac:dyDescent="0.3">
      <c r="A227" s="9"/>
      <c r="B227" s="10" t="s">
        <v>530</v>
      </c>
      <c r="C227" s="10" t="s">
        <v>531</v>
      </c>
      <c r="D227" s="10" t="s">
        <v>102</v>
      </c>
      <c r="E227" s="21">
        <v>27769.95</v>
      </c>
      <c r="F227" s="22">
        <f>K2*E227</f>
        <v>139530.11377500001</v>
      </c>
      <c r="G227" s="22"/>
      <c r="H227" s="10">
        <v>1</v>
      </c>
      <c r="I227" s="12" t="s">
        <v>532</v>
      </c>
      <c r="J227" s="1" t="str">
        <f>""</f>
        <v/>
      </c>
    </row>
    <row r="228" spans="1:10" x14ac:dyDescent="0.3">
      <c r="A228" s="9"/>
      <c r="B228" s="10" t="s">
        <v>530</v>
      </c>
      <c r="C228" s="10" t="s">
        <v>533</v>
      </c>
      <c r="D228" s="10" t="s">
        <v>88</v>
      </c>
      <c r="E228" s="21"/>
      <c r="F228" s="22">
        <f>K2*E228</f>
        <v>0</v>
      </c>
      <c r="G228" s="22"/>
      <c r="H228" s="10">
        <v>1</v>
      </c>
      <c r="I228" s="12" t="s">
        <v>534</v>
      </c>
      <c r="J228" s="1" t="str">
        <f>""</f>
        <v/>
      </c>
    </row>
    <row r="229" spans="1:10" x14ac:dyDescent="0.3">
      <c r="A229" s="9"/>
      <c r="B229" s="10" t="s">
        <v>535</v>
      </c>
      <c r="C229" s="10" t="s">
        <v>536</v>
      </c>
      <c r="D229" s="10" t="s">
        <v>537</v>
      </c>
      <c r="E229" s="21">
        <v>17202.509999999998</v>
      </c>
      <c r="F229" s="22">
        <f>K2*E229</f>
        <v>86434.011494999984</v>
      </c>
      <c r="G229" s="22"/>
      <c r="H229" s="10">
        <v>3</v>
      </c>
      <c r="I229" s="12" t="s">
        <v>538</v>
      </c>
      <c r="J229" s="1" t="str">
        <f>""</f>
        <v/>
      </c>
    </row>
    <row r="230" spans="1:10" x14ac:dyDescent="0.3">
      <c r="A230" s="9"/>
      <c r="B230" s="10" t="s">
        <v>539</v>
      </c>
      <c r="C230" s="10" t="s">
        <v>540</v>
      </c>
      <c r="D230" s="10" t="s">
        <v>102</v>
      </c>
      <c r="E230" s="21">
        <v>27769</v>
      </c>
      <c r="F230" s="22">
        <f>K2*E230</f>
        <v>139525.34049999999</v>
      </c>
      <c r="G230" s="22"/>
      <c r="H230" s="10">
        <v>5</v>
      </c>
      <c r="I230" s="12" t="s">
        <v>541</v>
      </c>
      <c r="J230" s="1" t="str">
        <f>""</f>
        <v/>
      </c>
    </row>
    <row r="231" spans="1:10" x14ac:dyDescent="0.3">
      <c r="A231" s="9"/>
      <c r="B231" s="10" t="s">
        <v>542</v>
      </c>
      <c r="C231" s="10" t="s">
        <v>543</v>
      </c>
      <c r="D231" s="10" t="s">
        <v>210</v>
      </c>
      <c r="E231" s="21">
        <v>1080.55</v>
      </c>
      <c r="F231" s="22">
        <f>K2*E231</f>
        <v>5429.2234749999998</v>
      </c>
      <c r="G231" s="22"/>
      <c r="H231" s="10">
        <v>7</v>
      </c>
      <c r="I231" s="12" t="s">
        <v>140</v>
      </c>
      <c r="J231" s="1" t="str">
        <f>""</f>
        <v/>
      </c>
    </row>
    <row r="232" spans="1:10" x14ac:dyDescent="0.3">
      <c r="A232" s="9"/>
      <c r="B232" s="10" t="s">
        <v>544</v>
      </c>
      <c r="C232" s="10" t="s">
        <v>545</v>
      </c>
      <c r="D232" s="10" t="s">
        <v>197</v>
      </c>
      <c r="E232" s="21">
        <v>128.25</v>
      </c>
      <c r="F232" s="22">
        <f>K2*E232</f>
        <v>644.39212499999996</v>
      </c>
      <c r="G232" s="22"/>
      <c r="H232" s="10">
        <v>20</v>
      </c>
      <c r="I232" s="12" t="s">
        <v>546</v>
      </c>
      <c r="J232" s="1" t="str">
        <f>""</f>
        <v/>
      </c>
    </row>
    <row r="233" spans="1:10" x14ac:dyDescent="0.3">
      <c r="A233" s="9"/>
      <c r="B233" s="10" t="s">
        <v>544</v>
      </c>
      <c r="C233" s="10" t="s">
        <v>547</v>
      </c>
      <c r="D233" s="10" t="s">
        <v>197</v>
      </c>
      <c r="E233" s="21"/>
      <c r="F233" s="22">
        <f>K2*E233</f>
        <v>0</v>
      </c>
      <c r="G233" s="22"/>
      <c r="H233" s="10">
        <v>39</v>
      </c>
      <c r="I233" s="12" t="s">
        <v>357</v>
      </c>
      <c r="J233" s="1" t="str">
        <f>""</f>
        <v/>
      </c>
    </row>
    <row r="234" spans="1:10" x14ac:dyDescent="0.3">
      <c r="A234" s="9"/>
      <c r="B234" s="10" t="s">
        <v>548</v>
      </c>
      <c r="C234" s="10" t="s">
        <v>108</v>
      </c>
      <c r="D234" s="10" t="s">
        <v>549</v>
      </c>
      <c r="E234" s="21"/>
      <c r="F234" s="22"/>
      <c r="G234" s="22"/>
      <c r="H234" s="10">
        <v>5</v>
      </c>
      <c r="I234" s="12"/>
      <c r="J234" s="1" t="str">
        <f>""</f>
        <v/>
      </c>
    </row>
    <row r="235" spans="1:10" x14ac:dyDescent="0.3">
      <c r="A235" s="9"/>
      <c r="B235" s="10" t="s">
        <v>550</v>
      </c>
      <c r="C235" s="10" t="s">
        <v>108</v>
      </c>
      <c r="D235" s="10" t="s">
        <v>549</v>
      </c>
      <c r="E235" s="21"/>
      <c r="F235" s="22">
        <f>K2*E235</f>
        <v>0</v>
      </c>
      <c r="G235" s="22"/>
      <c r="H235" s="10">
        <v>1</v>
      </c>
      <c r="I235" s="12"/>
      <c r="J235" s="1" t="str">
        <f>""</f>
        <v/>
      </c>
    </row>
    <row r="236" spans="1:10" x14ac:dyDescent="0.3">
      <c r="A236" s="9" t="s">
        <v>10</v>
      </c>
      <c r="B236" s="105" t="s">
        <v>551</v>
      </c>
      <c r="C236" s="105" t="s">
        <v>552</v>
      </c>
      <c r="D236" s="105" t="s">
        <v>537</v>
      </c>
      <c r="E236" s="21"/>
      <c r="F236" s="22">
        <f t="shared" ref="F236:F238" si="1">K3*E236</f>
        <v>0</v>
      </c>
      <c r="G236" s="22"/>
      <c r="H236" s="10">
        <v>3</v>
      </c>
      <c r="I236" s="12"/>
      <c r="J236" s="1"/>
    </row>
    <row r="237" spans="1:10" x14ac:dyDescent="0.3">
      <c r="A237" s="9"/>
      <c r="B237" s="105" t="s">
        <v>86</v>
      </c>
      <c r="C237" s="105" t="s">
        <v>101</v>
      </c>
      <c r="D237" s="105" t="s">
        <v>537</v>
      </c>
      <c r="E237" s="21"/>
      <c r="F237" s="22">
        <f t="shared" si="1"/>
        <v>0</v>
      </c>
      <c r="G237" s="22"/>
      <c r="H237" s="10">
        <v>1</v>
      </c>
      <c r="I237" s="12"/>
      <c r="J237" s="1"/>
    </row>
    <row r="238" spans="1:10" x14ac:dyDescent="0.3">
      <c r="A238" s="9"/>
      <c r="B238" s="105" t="s">
        <v>553</v>
      </c>
      <c r="C238" s="105" t="s">
        <v>554</v>
      </c>
      <c r="D238" s="105" t="s">
        <v>537</v>
      </c>
      <c r="E238" s="21"/>
      <c r="F238" s="22">
        <f t="shared" si="1"/>
        <v>0</v>
      </c>
      <c r="G238" s="22"/>
      <c r="H238" s="10"/>
      <c r="I238" s="12"/>
      <c r="J238" s="1"/>
    </row>
    <row r="239" spans="1:10" x14ac:dyDescent="0.3">
      <c r="A239" s="9"/>
      <c r="B239" s="105" t="s">
        <v>555</v>
      </c>
      <c r="C239" s="105" t="s">
        <v>556</v>
      </c>
      <c r="D239" s="105" t="s">
        <v>537</v>
      </c>
      <c r="E239" s="21"/>
      <c r="F239" s="22">
        <f>K5*E239</f>
        <v>0</v>
      </c>
      <c r="G239" s="22"/>
      <c r="H239" s="10">
        <v>1</v>
      </c>
      <c r="I239" s="12"/>
      <c r="J239" s="1"/>
    </row>
    <row r="240" spans="1:10" x14ac:dyDescent="0.3">
      <c r="A240" s="9"/>
      <c r="B240" s="105" t="s">
        <v>555</v>
      </c>
      <c r="C240" s="105" t="s">
        <v>557</v>
      </c>
      <c r="D240" s="105" t="s">
        <v>537</v>
      </c>
      <c r="E240" s="21"/>
      <c r="F240" s="22">
        <f>K6*E240</f>
        <v>0</v>
      </c>
      <c r="G240" s="22"/>
      <c r="H240" s="10">
        <v>1</v>
      </c>
      <c r="I240" s="12"/>
      <c r="J240" s="1"/>
    </row>
    <row r="241" spans="1:10" x14ac:dyDescent="0.3">
      <c r="A241" s="9"/>
      <c r="B241" s="105" t="s">
        <v>558</v>
      </c>
      <c r="C241" s="105" t="s">
        <v>552</v>
      </c>
      <c r="D241" s="105" t="s">
        <v>537</v>
      </c>
      <c r="E241" s="21"/>
      <c r="F241" s="22">
        <f>K7*E241</f>
        <v>0</v>
      </c>
      <c r="G241" s="22"/>
      <c r="H241" s="10">
        <v>1</v>
      </c>
      <c r="I241" s="12"/>
      <c r="J241" s="1"/>
    </row>
    <row r="242" spans="1:10" x14ac:dyDescent="0.3">
      <c r="A242" s="9"/>
      <c r="B242" s="105" t="s">
        <v>559</v>
      </c>
      <c r="C242" s="105" t="s">
        <v>560</v>
      </c>
      <c r="D242" s="105" t="s">
        <v>537</v>
      </c>
      <c r="E242" s="21"/>
      <c r="F242" s="22">
        <f>K8*E242</f>
        <v>0</v>
      </c>
      <c r="G242" s="22"/>
      <c r="H242" s="10">
        <v>1</v>
      </c>
      <c r="I242" s="12"/>
      <c r="J242" s="1"/>
    </row>
    <row r="243" spans="1:10" x14ac:dyDescent="0.3">
      <c r="A243" s="9"/>
      <c r="B243" s="105" t="s">
        <v>559</v>
      </c>
      <c r="C243" s="105" t="s">
        <v>561</v>
      </c>
      <c r="D243" s="105" t="s">
        <v>537</v>
      </c>
      <c r="E243" s="21"/>
      <c r="F243" s="22">
        <f>K9*E243</f>
        <v>0</v>
      </c>
      <c r="G243" s="22"/>
      <c r="H243" s="10">
        <v>1</v>
      </c>
      <c r="I243" s="12"/>
      <c r="J243" s="1"/>
    </row>
    <row r="244" spans="1:10" x14ac:dyDescent="0.3">
      <c r="A244" s="9"/>
      <c r="B244" s="105" t="s">
        <v>530</v>
      </c>
      <c r="C244" s="105" t="s">
        <v>531</v>
      </c>
      <c r="D244" s="105" t="s">
        <v>537</v>
      </c>
      <c r="E244" s="21">
        <v>27769.95</v>
      </c>
      <c r="F244" s="22">
        <v>137625.1</v>
      </c>
      <c r="G244" s="22"/>
      <c r="H244" s="10">
        <v>1</v>
      </c>
      <c r="I244" s="12"/>
      <c r="J244" s="1"/>
    </row>
    <row r="245" spans="1:10" x14ac:dyDescent="0.3">
      <c r="A245" s="9" t="s">
        <v>19</v>
      </c>
      <c r="B245" s="10" t="s">
        <v>562</v>
      </c>
      <c r="C245" s="10" t="s">
        <v>108</v>
      </c>
      <c r="D245" s="10" t="s">
        <v>563</v>
      </c>
      <c r="E245" s="21"/>
      <c r="F245" s="22">
        <v>5000</v>
      </c>
      <c r="G245" s="22"/>
      <c r="H245" s="10">
        <v>14</v>
      </c>
      <c r="I245" s="12"/>
      <c r="J245" s="1"/>
    </row>
    <row r="246" spans="1:10" x14ac:dyDescent="0.3">
      <c r="A246" s="9" t="s">
        <v>19</v>
      </c>
      <c r="B246" s="10" t="s">
        <v>564</v>
      </c>
      <c r="C246" s="10" t="s">
        <v>108</v>
      </c>
      <c r="D246" s="10" t="s">
        <v>565</v>
      </c>
      <c r="E246" s="21"/>
      <c r="F246" s="22">
        <v>1718.57</v>
      </c>
      <c r="G246" s="22"/>
      <c r="H246" s="10">
        <v>35</v>
      </c>
      <c r="I246" s="12"/>
      <c r="J246" s="1"/>
    </row>
    <row r="247" spans="1:10" x14ac:dyDescent="0.3">
      <c r="A247" s="9" t="s">
        <v>10</v>
      </c>
      <c r="B247" s="10" t="s">
        <v>566</v>
      </c>
      <c r="C247" s="10" t="s">
        <v>108</v>
      </c>
      <c r="D247" s="10" t="s">
        <v>565</v>
      </c>
      <c r="E247" s="21"/>
      <c r="F247" s="22">
        <v>90000</v>
      </c>
      <c r="G247" s="22"/>
      <c r="H247" s="10">
        <v>1</v>
      </c>
      <c r="I247" s="12"/>
      <c r="J247" s="1"/>
    </row>
    <row r="248" spans="1:10" x14ac:dyDescent="0.3">
      <c r="A248" s="9" t="s">
        <v>10</v>
      </c>
      <c r="B248" s="10" t="s">
        <v>567</v>
      </c>
      <c r="C248" s="10" t="s">
        <v>108</v>
      </c>
      <c r="D248" s="10" t="s">
        <v>154</v>
      </c>
      <c r="E248" s="21"/>
      <c r="F248" s="22">
        <v>21400</v>
      </c>
      <c r="G248" s="22"/>
      <c r="H248" s="10">
        <v>1</v>
      </c>
      <c r="I248" s="12"/>
      <c r="J248" s="1"/>
    </row>
    <row r="249" spans="1:10" x14ac:dyDescent="0.3">
      <c r="A249" s="9" t="s">
        <v>19</v>
      </c>
      <c r="B249" s="10" t="s">
        <v>568</v>
      </c>
      <c r="C249" s="10" t="s">
        <v>108</v>
      </c>
      <c r="D249" s="10" t="s">
        <v>569</v>
      </c>
      <c r="E249" s="21"/>
      <c r="F249" s="22">
        <v>50000</v>
      </c>
      <c r="G249" s="22"/>
      <c r="H249" s="10">
        <v>5</v>
      </c>
      <c r="I249" s="12"/>
      <c r="J249" s="1"/>
    </row>
    <row r="250" spans="1:10" x14ac:dyDescent="0.3">
      <c r="A250" s="9" t="s">
        <v>19</v>
      </c>
      <c r="B250" s="10" t="s">
        <v>570</v>
      </c>
      <c r="C250" s="10" t="s">
        <v>108</v>
      </c>
      <c r="D250" s="10" t="s">
        <v>569</v>
      </c>
      <c r="E250" s="21"/>
      <c r="F250" s="22">
        <v>50000</v>
      </c>
      <c r="G250" s="22"/>
      <c r="H250" s="10">
        <v>5</v>
      </c>
      <c r="I250" s="12"/>
      <c r="J250" s="1"/>
    </row>
    <row r="251" spans="1:10" x14ac:dyDescent="0.3">
      <c r="A251" s="9" t="s">
        <v>19</v>
      </c>
      <c r="B251" s="10" t="s">
        <v>571</v>
      </c>
      <c r="C251" s="10" t="s">
        <v>108</v>
      </c>
      <c r="D251" s="10" t="s">
        <v>569</v>
      </c>
      <c r="E251" s="21"/>
      <c r="F251" s="22">
        <v>25000</v>
      </c>
      <c r="G251" s="22"/>
      <c r="H251" s="10">
        <v>5</v>
      </c>
      <c r="I251" s="12"/>
      <c r="J251" s="1"/>
    </row>
    <row r="252" spans="1:10" x14ac:dyDescent="0.3">
      <c r="A252" s="9" t="s">
        <v>19</v>
      </c>
      <c r="B252" s="10" t="s">
        <v>572</v>
      </c>
      <c r="C252" s="10" t="s">
        <v>108</v>
      </c>
      <c r="D252" s="10" t="s">
        <v>573</v>
      </c>
      <c r="E252" s="21"/>
      <c r="F252" s="22">
        <v>581012.5</v>
      </c>
      <c r="G252" s="22"/>
      <c r="H252" s="10">
        <v>1</v>
      </c>
      <c r="I252" s="12"/>
      <c r="J252" s="1"/>
    </row>
    <row r="253" spans="1:10" x14ac:dyDescent="0.3">
      <c r="A253" s="9" t="s">
        <v>19</v>
      </c>
      <c r="B253" s="10" t="s">
        <v>574</v>
      </c>
      <c r="C253" s="10" t="s">
        <v>108</v>
      </c>
      <c r="D253" s="10" t="s">
        <v>575</v>
      </c>
      <c r="E253" s="21"/>
      <c r="F253" s="22">
        <v>524000</v>
      </c>
      <c r="G253" s="22"/>
      <c r="H253" s="10">
        <v>3</v>
      </c>
      <c r="I253" s="12"/>
      <c r="J253" s="1"/>
    </row>
    <row r="254" spans="1:10" x14ac:dyDescent="0.3">
      <c r="A254" s="9" t="s">
        <v>19</v>
      </c>
      <c r="B254" s="10" t="s">
        <v>576</v>
      </c>
      <c r="C254" s="10" t="s">
        <v>108</v>
      </c>
      <c r="D254" s="10" t="s">
        <v>577</v>
      </c>
      <c r="E254" s="21"/>
      <c r="F254" s="22">
        <v>100000</v>
      </c>
      <c r="G254" s="22"/>
      <c r="H254" s="10">
        <v>1</v>
      </c>
      <c r="I254" s="12"/>
      <c r="J254" s="1"/>
    </row>
    <row r="255" spans="1:10" x14ac:dyDescent="0.3">
      <c r="A255" s="9" t="s">
        <v>19</v>
      </c>
      <c r="B255" s="10" t="s">
        <v>578</v>
      </c>
      <c r="C255" s="10" t="s">
        <v>108</v>
      </c>
      <c r="D255" s="10" t="s">
        <v>579</v>
      </c>
      <c r="E255" s="21"/>
      <c r="F255" s="22">
        <v>120000</v>
      </c>
      <c r="G255" s="22"/>
      <c r="H255" s="10">
        <v>1</v>
      </c>
      <c r="I255" s="12"/>
      <c r="J255" s="1"/>
    </row>
    <row r="256" spans="1:10" x14ac:dyDescent="0.3">
      <c r="A256" s="9" t="s">
        <v>19</v>
      </c>
      <c r="B256" s="10" t="s">
        <v>578</v>
      </c>
      <c r="C256" s="10" t="s">
        <v>108</v>
      </c>
      <c r="D256" s="10" t="s">
        <v>569</v>
      </c>
      <c r="E256" s="21"/>
      <c r="F256" s="22">
        <v>120000</v>
      </c>
      <c r="G256" s="22"/>
      <c r="H256" s="10">
        <v>1</v>
      </c>
      <c r="I256" s="12"/>
      <c r="J256" s="1"/>
    </row>
    <row r="257" spans="1:10" x14ac:dyDescent="0.3">
      <c r="A257" s="15" t="s">
        <v>19</v>
      </c>
      <c r="B257" s="16" t="s">
        <v>580</v>
      </c>
      <c r="C257" s="16" t="s">
        <v>581</v>
      </c>
      <c r="D257" s="16" t="s">
        <v>582</v>
      </c>
      <c r="E257" s="21"/>
      <c r="F257" s="22">
        <v>120000</v>
      </c>
      <c r="G257" s="22"/>
      <c r="H257" s="16">
        <v>1</v>
      </c>
      <c r="I257" s="12"/>
      <c r="J257" s="1"/>
    </row>
    <row r="258" spans="1:10" x14ac:dyDescent="0.3">
      <c r="A258" s="15" t="s">
        <v>19</v>
      </c>
      <c r="B258" s="10" t="s">
        <v>583</v>
      </c>
      <c r="C258" s="10" t="s">
        <v>584</v>
      </c>
      <c r="D258" s="10" t="s">
        <v>585</v>
      </c>
      <c r="E258" s="21">
        <v>14028</v>
      </c>
      <c r="F258" s="22">
        <f>E258*K$2</f>
        <v>70483.686000000002</v>
      </c>
      <c r="G258" s="22"/>
      <c r="H258" s="16">
        <v>1</v>
      </c>
      <c r="I258" s="12"/>
      <c r="J258" s="1"/>
    </row>
    <row r="259" spans="1:10" x14ac:dyDescent="0.3">
      <c r="A259" s="15"/>
      <c r="B259" s="10" t="s">
        <v>586</v>
      </c>
      <c r="C259" s="10" t="s">
        <v>587</v>
      </c>
      <c r="D259" s="10" t="s">
        <v>588</v>
      </c>
      <c r="E259" s="21"/>
      <c r="F259" s="22"/>
      <c r="G259" s="22"/>
      <c r="H259" s="16">
        <v>1</v>
      </c>
      <c r="I259" s="12"/>
      <c r="J259" s="1"/>
    </row>
    <row r="260" spans="1:10" x14ac:dyDescent="0.3">
      <c r="A260" s="15" t="s">
        <v>19</v>
      </c>
      <c r="B260" s="10" t="s">
        <v>589</v>
      </c>
      <c r="C260" s="10" t="s">
        <v>590</v>
      </c>
      <c r="D260" s="10" t="s">
        <v>591</v>
      </c>
      <c r="E260" s="21"/>
      <c r="F260" s="22">
        <v>120000</v>
      </c>
      <c r="G260" s="22"/>
      <c r="H260" s="16">
        <v>1</v>
      </c>
      <c r="I260" s="12"/>
      <c r="J260" s="1"/>
    </row>
    <row r="261" spans="1:10" x14ac:dyDescent="0.3">
      <c r="A261" s="15"/>
      <c r="B261" s="10" t="s">
        <v>592</v>
      </c>
      <c r="C261" s="10" t="s">
        <v>593</v>
      </c>
      <c r="D261" s="10" t="s">
        <v>594</v>
      </c>
      <c r="E261" s="21"/>
      <c r="F261" s="22"/>
      <c r="G261" s="22"/>
      <c r="H261" s="16">
        <v>1</v>
      </c>
      <c r="I261" s="12"/>
      <c r="J261" s="1"/>
    </row>
    <row r="262" spans="1:10" x14ac:dyDescent="0.3">
      <c r="A262" s="15"/>
      <c r="B262" s="10" t="s">
        <v>595</v>
      </c>
      <c r="C262" s="10" t="s">
        <v>596</v>
      </c>
      <c r="D262" s="10" t="s">
        <v>585</v>
      </c>
      <c r="E262" s="21"/>
      <c r="F262" s="22"/>
      <c r="G262" s="22"/>
      <c r="H262" s="16">
        <v>1</v>
      </c>
      <c r="I262" s="12"/>
      <c r="J262" s="1"/>
    </row>
    <row r="263" spans="1:10" x14ac:dyDescent="0.3">
      <c r="A263" s="15"/>
      <c r="B263" s="10" t="s">
        <v>597</v>
      </c>
      <c r="C263" s="10" t="s">
        <v>598</v>
      </c>
      <c r="D263" s="10" t="s">
        <v>585</v>
      </c>
      <c r="E263" s="21"/>
      <c r="F263" s="22"/>
      <c r="G263" s="22"/>
      <c r="H263" s="16">
        <v>1</v>
      </c>
      <c r="I263" s="12"/>
      <c r="J263" s="1"/>
    </row>
    <row r="264" spans="1:10" x14ac:dyDescent="0.3">
      <c r="A264" s="15"/>
      <c r="B264" s="10" t="s">
        <v>599</v>
      </c>
      <c r="C264" s="10" t="s">
        <v>584</v>
      </c>
      <c r="D264" s="10" t="s">
        <v>600</v>
      </c>
      <c r="E264" s="21"/>
      <c r="F264" s="22"/>
      <c r="G264" s="22"/>
      <c r="H264" s="16">
        <v>1</v>
      </c>
      <c r="I264" s="12"/>
      <c r="J264" s="1"/>
    </row>
    <row r="265" spans="1:10" x14ac:dyDescent="0.3">
      <c r="A265" s="15"/>
      <c r="B265" s="10" t="s">
        <v>601</v>
      </c>
      <c r="C265" s="10" t="s">
        <v>602</v>
      </c>
      <c r="D265" s="10" t="s">
        <v>600</v>
      </c>
      <c r="E265" s="21"/>
      <c r="F265" s="22"/>
      <c r="G265" s="22"/>
      <c r="H265" s="16">
        <v>1</v>
      </c>
      <c r="I265" s="12"/>
      <c r="J265" s="1"/>
    </row>
    <row r="266" spans="1:10" x14ac:dyDescent="0.3">
      <c r="A266" s="15"/>
      <c r="B266" s="10" t="s">
        <v>603</v>
      </c>
      <c r="C266" s="10" t="s">
        <v>604</v>
      </c>
      <c r="D266" s="10" t="s">
        <v>605</v>
      </c>
      <c r="E266" s="21"/>
      <c r="F266" s="22"/>
      <c r="G266" s="22"/>
      <c r="H266" s="16">
        <v>1</v>
      </c>
      <c r="I266" s="12"/>
      <c r="J266" s="1"/>
    </row>
    <row r="267" spans="1:10" x14ac:dyDescent="0.3">
      <c r="A267" s="15"/>
      <c r="B267" s="10" t="s">
        <v>606</v>
      </c>
      <c r="C267" s="10" t="s">
        <v>607</v>
      </c>
      <c r="D267" s="10" t="s">
        <v>600</v>
      </c>
      <c r="E267" s="21"/>
      <c r="F267" s="22"/>
      <c r="G267" s="22"/>
      <c r="H267" s="16">
        <v>1</v>
      </c>
      <c r="I267" s="12"/>
      <c r="J267" s="1"/>
    </row>
    <row r="268" spans="1:10" x14ac:dyDescent="0.3">
      <c r="A268" s="15" t="s">
        <v>19</v>
      </c>
      <c r="B268" s="10" t="s">
        <v>608</v>
      </c>
      <c r="C268" s="10" t="s">
        <v>587</v>
      </c>
      <c r="D268" s="10" t="s">
        <v>609</v>
      </c>
      <c r="E268" s="21"/>
      <c r="F268" s="22">
        <v>350000</v>
      </c>
      <c r="G268" s="22"/>
      <c r="H268" s="16">
        <v>1</v>
      </c>
      <c r="I268" s="12"/>
      <c r="J268" s="1"/>
    </row>
    <row r="269" spans="1:10" x14ac:dyDescent="0.3">
      <c r="A269" s="9" t="s">
        <v>19</v>
      </c>
      <c r="B269" s="10" t="s">
        <v>610</v>
      </c>
      <c r="C269" s="10" t="s">
        <v>611</v>
      </c>
      <c r="D269" s="10" t="s">
        <v>612</v>
      </c>
      <c r="E269" s="21"/>
      <c r="F269" s="22">
        <v>250000</v>
      </c>
      <c r="G269" s="22"/>
      <c r="H269" s="16">
        <v>1</v>
      </c>
      <c r="I269" s="12" t="s">
        <v>613</v>
      </c>
      <c r="J269" s="1"/>
    </row>
    <row r="270" spans="1:10" x14ac:dyDescent="0.3">
      <c r="A270" s="9" t="s">
        <v>19</v>
      </c>
      <c r="B270" s="10" t="s">
        <v>614</v>
      </c>
      <c r="C270" s="10"/>
      <c r="D270" s="10"/>
      <c r="E270" s="21"/>
      <c r="F270" s="22">
        <v>250000</v>
      </c>
      <c r="G270" s="22"/>
      <c r="H270" s="16">
        <v>1</v>
      </c>
      <c r="I270" s="12"/>
      <c r="J270" s="1"/>
    </row>
    <row r="271" spans="1:10" x14ac:dyDescent="0.3">
      <c r="A271" s="9" t="s">
        <v>19</v>
      </c>
      <c r="B271" s="10" t="s">
        <v>615</v>
      </c>
      <c r="C271" s="10"/>
      <c r="D271" s="10"/>
      <c r="E271" s="21"/>
      <c r="F271" s="22">
        <v>250000</v>
      </c>
      <c r="G271" s="22"/>
      <c r="H271" s="16">
        <v>1</v>
      </c>
      <c r="I271" s="12"/>
      <c r="J271" s="1"/>
    </row>
    <row r="272" spans="1:10" x14ac:dyDescent="0.3">
      <c r="A272" s="9" t="s">
        <v>19</v>
      </c>
      <c r="B272" s="10" t="s">
        <v>616</v>
      </c>
      <c r="C272" s="10"/>
      <c r="D272" s="10"/>
      <c r="E272" s="21"/>
      <c r="F272" s="22">
        <v>250000</v>
      </c>
      <c r="G272" s="22"/>
      <c r="H272" s="16">
        <v>1</v>
      </c>
      <c r="I272" s="12"/>
      <c r="J272" s="1"/>
    </row>
    <row r="273" spans="1:10" x14ac:dyDescent="0.3">
      <c r="A273" s="9"/>
      <c r="B273" s="10" t="s">
        <v>617</v>
      </c>
      <c r="C273" s="10" t="s">
        <v>618</v>
      </c>
      <c r="D273" s="10" t="s">
        <v>619</v>
      </c>
      <c r="E273" s="21"/>
      <c r="F273" s="22"/>
      <c r="G273" s="22"/>
      <c r="H273" s="16">
        <v>1</v>
      </c>
      <c r="I273" s="12"/>
      <c r="J273" s="1"/>
    </row>
    <row r="274" spans="1:10" x14ac:dyDescent="0.3">
      <c r="A274" s="9"/>
      <c r="B274" s="10" t="s">
        <v>620</v>
      </c>
      <c r="C274" s="10" t="s">
        <v>621</v>
      </c>
      <c r="D274" s="10" t="s">
        <v>622</v>
      </c>
      <c r="E274" s="21"/>
      <c r="F274" s="22"/>
      <c r="G274" s="22"/>
      <c r="H274" s="16">
        <v>1</v>
      </c>
      <c r="I274" s="12"/>
      <c r="J274" s="1"/>
    </row>
    <row r="275" spans="1:10" x14ac:dyDescent="0.3">
      <c r="A275" s="9"/>
      <c r="B275" s="10" t="s">
        <v>623</v>
      </c>
      <c r="C275" s="10" t="s">
        <v>624</v>
      </c>
      <c r="D275" s="10" t="s">
        <v>625</v>
      </c>
      <c r="E275" s="21"/>
      <c r="F275" s="22"/>
      <c r="G275" s="22"/>
      <c r="H275" s="16">
        <v>1</v>
      </c>
      <c r="I275" s="12"/>
      <c r="J275" s="1"/>
    </row>
    <row r="276" spans="1:10" x14ac:dyDescent="0.3">
      <c r="A276" s="9"/>
      <c r="B276" s="10" t="s">
        <v>626</v>
      </c>
      <c r="C276" s="10" t="s">
        <v>627</v>
      </c>
      <c r="D276" s="10" t="s">
        <v>591</v>
      </c>
      <c r="E276" s="21"/>
      <c r="F276" s="22"/>
      <c r="G276" s="22"/>
      <c r="H276" s="16">
        <v>1</v>
      </c>
      <c r="I276" s="12"/>
      <c r="J276" s="1"/>
    </row>
    <row r="277" spans="1:10" x14ac:dyDescent="0.3">
      <c r="A277" s="9"/>
      <c r="B277" s="10" t="s">
        <v>628</v>
      </c>
      <c r="C277" s="10" t="s">
        <v>629</v>
      </c>
      <c r="D277" s="10" t="s">
        <v>612</v>
      </c>
      <c r="E277" s="21"/>
      <c r="F277" s="22"/>
      <c r="G277" s="22"/>
      <c r="H277" s="16">
        <v>1</v>
      </c>
      <c r="I277" s="12"/>
      <c r="J277" s="1"/>
    </row>
    <row r="278" spans="1:10" x14ac:dyDescent="0.3">
      <c r="A278" s="9"/>
      <c r="B278" s="10" t="s">
        <v>630</v>
      </c>
      <c r="C278" s="10" t="s">
        <v>631</v>
      </c>
      <c r="D278" s="10" t="s">
        <v>619</v>
      </c>
      <c r="E278" s="21"/>
      <c r="F278" s="22"/>
      <c r="G278" s="22"/>
      <c r="H278" s="16">
        <v>1</v>
      </c>
      <c r="I278" s="12"/>
      <c r="J278" s="1"/>
    </row>
    <row r="279" spans="1:10" x14ac:dyDescent="0.3">
      <c r="A279" s="9"/>
      <c r="B279" s="10" t="s">
        <v>632</v>
      </c>
      <c r="C279" s="10" t="s">
        <v>633</v>
      </c>
      <c r="D279" s="10" t="s">
        <v>582</v>
      </c>
      <c r="E279" s="21"/>
      <c r="F279" s="22"/>
      <c r="G279" s="22"/>
      <c r="H279" s="16">
        <v>1</v>
      </c>
      <c r="I279" s="12"/>
      <c r="J279" s="1"/>
    </row>
    <row r="280" spans="1:10" x14ac:dyDescent="0.3">
      <c r="A280" s="9"/>
      <c r="B280" s="10" t="s">
        <v>634</v>
      </c>
      <c r="C280" s="10" t="s">
        <v>635</v>
      </c>
      <c r="D280" s="10" t="s">
        <v>622</v>
      </c>
      <c r="E280" s="21"/>
      <c r="F280" s="22"/>
      <c r="G280" s="22"/>
      <c r="H280" s="16">
        <v>1</v>
      </c>
      <c r="I280" s="12" t="s">
        <v>613</v>
      </c>
      <c r="J280" s="1"/>
    </row>
    <row r="281" spans="1:10" x14ac:dyDescent="0.3">
      <c r="A281" s="15"/>
      <c r="B281" s="16" t="s">
        <v>636</v>
      </c>
      <c r="C281" s="16" t="s">
        <v>637</v>
      </c>
      <c r="D281" s="16" t="s">
        <v>622</v>
      </c>
      <c r="E281" s="21"/>
      <c r="F281" s="22"/>
      <c r="G281" s="22"/>
      <c r="H281" s="16">
        <v>1</v>
      </c>
      <c r="I281" s="17" t="s">
        <v>613</v>
      </c>
      <c r="J281" s="1"/>
    </row>
    <row r="282" spans="1:10" x14ac:dyDescent="0.3">
      <c r="H282"/>
    </row>
  </sheetData>
  <mergeCells count="5">
    <mergeCell ref="J28:L28"/>
    <mergeCell ref="J29:L29"/>
    <mergeCell ref="J31:L31"/>
    <mergeCell ref="J13:L13"/>
    <mergeCell ref="J14:L14"/>
  </mergeCells>
  <phoneticPr fontId="11" type="noConversion"/>
  <conditionalFormatting sqref="A2:A281">
    <cfRule type="containsText" dxfId="3" priority="3" operator="containsText" text="NÃO">
      <formula>NOT(ISERROR(SEARCH("NÃO",A2)))</formula>
    </cfRule>
    <cfRule type="containsText" dxfId="2" priority="4" operator="containsText" text="SIM">
      <formula>NOT(ISERROR(SEARCH("SIM",A2)))</formula>
    </cfRule>
  </conditionalFormatting>
  <conditionalFormatting sqref="XEX200">
    <cfRule type="containsText" dxfId="1" priority="1" operator="containsText" text="NÃO">
      <formula>NOT(ISERROR(SEARCH("NÃO",XEX200)))</formula>
    </cfRule>
    <cfRule type="containsText" dxfId="0" priority="2" operator="containsText" text="SIM">
      <formula>NOT(ISERROR(SEARCH("SIM",XEX200)))</formula>
    </cfRule>
  </conditionalFormatting>
  <dataValidations count="1">
    <dataValidation type="list" allowBlank="1" showInputMessage="1" showErrorMessage="1" sqref="A2:A281" xr:uid="{3F822418-3E99-4683-8AFB-D6DF26A53772}">
      <formula1>"SIM,NÃO"</formula1>
    </dataValidation>
  </dataValidations>
  <hyperlinks>
    <hyperlink ref="I183" r:id="rId1" xr:uid="{1C0C752F-2257-4844-8C77-C160D5DF8617}"/>
    <hyperlink ref="I205" r:id="rId2" xr:uid="{303B7639-3976-466F-B7D6-797B0FA3824E}"/>
    <hyperlink ref="I165" r:id="rId3" xr:uid="{0A3AC383-0C35-4573-A0BE-99E37E2992F9}"/>
    <hyperlink ref="I163" r:id="rId4" xr:uid="{5F7623F2-2296-4877-AA5D-4DFEF5FABC8A}"/>
    <hyperlink ref="I149" r:id="rId5" xr:uid="{71DCFB56-692A-4CA6-B9DF-D2A73C5230A2}"/>
    <hyperlink ref="I148" r:id="rId6" xr:uid="{1E89A1B2-8CB9-43BF-853B-FAEFFBFFEBF4}"/>
    <hyperlink ref="I60" r:id="rId7" xr:uid="{AE221310-D6B1-4397-A249-F721D7E8D7DA}"/>
    <hyperlink ref="I161" r:id="rId8" display="https://www.ysi.com/prodss" xr:uid="{49413775-6570-4DA9-941F-416C357FA9D9}"/>
    <hyperlink ref="I15" r:id="rId9" display="https://loja.akso.com.br/produto/802---agitador-magnetico-com-aquecimento-25" xr:uid="{E323FFE2-7B73-4743-A15C-E7675C9831DF}"/>
    <hyperlink ref="I77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0CD6-7245-495B-812C-AC530ED546E9}">
  <dimension ref="A1:H155"/>
  <sheetViews>
    <sheetView tabSelected="1" workbookViewId="0">
      <selection activeCell="K7" sqref="K7:K8"/>
    </sheetView>
  </sheetViews>
  <sheetFormatPr defaultRowHeight="14.4" x14ac:dyDescent="0.3"/>
  <cols>
    <col min="2" max="2" width="27.6640625" customWidth="1"/>
    <col min="3" max="3" width="33.6640625" customWidth="1"/>
    <col min="7" max="7" width="18.44140625" customWidth="1"/>
  </cols>
  <sheetData>
    <row r="1" spans="1:8" ht="21" x14ac:dyDescent="0.4">
      <c r="A1" s="107" t="s">
        <v>0</v>
      </c>
      <c r="B1" s="106" t="s">
        <v>638</v>
      </c>
      <c r="C1" s="107" t="s">
        <v>639</v>
      </c>
      <c r="D1" s="108" t="s">
        <v>1</v>
      </c>
      <c r="E1" s="108" t="s">
        <v>2</v>
      </c>
      <c r="F1" s="108" t="s">
        <v>3</v>
      </c>
      <c r="G1" s="109" t="s">
        <v>5</v>
      </c>
      <c r="H1" s="108" t="s">
        <v>671</v>
      </c>
    </row>
    <row r="2" spans="1:8" x14ac:dyDescent="0.3">
      <c r="A2" s="134" t="s">
        <v>19</v>
      </c>
      <c r="B2" s="110" t="s">
        <v>640</v>
      </c>
      <c r="C2" s="110" t="s">
        <v>641</v>
      </c>
      <c r="D2" s="111" t="s">
        <v>11</v>
      </c>
      <c r="E2" s="111" t="s">
        <v>12</v>
      </c>
      <c r="F2" s="111" t="s">
        <v>13</v>
      </c>
      <c r="G2" s="112">
        <v>207826.33</v>
      </c>
      <c r="H2" s="113">
        <v>3</v>
      </c>
    </row>
    <row r="3" spans="1:8" x14ac:dyDescent="0.3">
      <c r="A3" s="135" t="s">
        <v>19</v>
      </c>
      <c r="B3" s="114" t="s">
        <v>640</v>
      </c>
      <c r="C3" s="114" t="s">
        <v>641</v>
      </c>
      <c r="D3" s="115" t="s">
        <v>11</v>
      </c>
      <c r="E3" s="115" t="s">
        <v>16</v>
      </c>
      <c r="F3" s="115" t="s">
        <v>13</v>
      </c>
      <c r="G3" s="112">
        <v>271349.15000000002</v>
      </c>
      <c r="H3" s="116">
        <v>2</v>
      </c>
    </row>
    <row r="4" spans="1:8" x14ac:dyDescent="0.3">
      <c r="A4" s="134" t="s">
        <v>19</v>
      </c>
      <c r="B4" s="110" t="s">
        <v>640</v>
      </c>
      <c r="C4" s="110" t="s">
        <v>641</v>
      </c>
      <c r="D4" s="111" t="s">
        <v>11</v>
      </c>
      <c r="E4" s="111" t="s">
        <v>18</v>
      </c>
      <c r="F4" s="111" t="s">
        <v>13</v>
      </c>
      <c r="G4" s="112">
        <v>795904.02</v>
      </c>
      <c r="H4" s="113">
        <v>1</v>
      </c>
    </row>
    <row r="5" spans="1:8" x14ac:dyDescent="0.3">
      <c r="A5" s="135" t="s">
        <v>19</v>
      </c>
      <c r="B5" s="114" t="s">
        <v>640</v>
      </c>
      <c r="C5" s="114" t="s">
        <v>641</v>
      </c>
      <c r="D5" s="115" t="s">
        <v>11</v>
      </c>
      <c r="E5" s="115" t="s">
        <v>20</v>
      </c>
      <c r="F5" s="115" t="s">
        <v>21</v>
      </c>
      <c r="G5" s="112">
        <v>132000.10999999999</v>
      </c>
      <c r="H5" s="116">
        <v>11</v>
      </c>
    </row>
    <row r="6" spans="1:8" x14ac:dyDescent="0.3">
      <c r="A6" s="134" t="s">
        <v>19</v>
      </c>
      <c r="B6" s="110" t="s">
        <v>640</v>
      </c>
      <c r="C6" s="110" t="s">
        <v>641</v>
      </c>
      <c r="D6" s="111" t="s">
        <v>11</v>
      </c>
      <c r="E6" s="111" t="s">
        <v>23</v>
      </c>
      <c r="F6" s="111" t="s">
        <v>21</v>
      </c>
      <c r="G6" s="112">
        <v>157118.10999999999</v>
      </c>
      <c r="H6" s="111">
        <v>1</v>
      </c>
    </row>
    <row r="7" spans="1:8" x14ac:dyDescent="0.3">
      <c r="A7" s="135" t="s">
        <v>19</v>
      </c>
      <c r="B7" s="114" t="s">
        <v>640</v>
      </c>
      <c r="C7" s="114" t="s">
        <v>641</v>
      </c>
      <c r="D7" s="115" t="s">
        <v>11</v>
      </c>
      <c r="E7" s="115" t="s">
        <v>24</v>
      </c>
      <c r="F7" s="115" t="s">
        <v>21</v>
      </c>
      <c r="G7" s="112">
        <v>142047.31</v>
      </c>
      <c r="H7" s="115">
        <v>7</v>
      </c>
    </row>
    <row r="8" spans="1:8" x14ac:dyDescent="0.3">
      <c r="A8" s="136" t="s">
        <v>10</v>
      </c>
      <c r="B8" s="110" t="s">
        <v>640</v>
      </c>
      <c r="C8" s="110" t="s">
        <v>641</v>
      </c>
      <c r="D8" s="111" t="s">
        <v>11</v>
      </c>
      <c r="E8" s="111" t="s">
        <v>26</v>
      </c>
      <c r="F8" s="111" t="s">
        <v>13</v>
      </c>
      <c r="G8" s="112">
        <v>271349.15000000002</v>
      </c>
      <c r="H8" s="113">
        <v>37</v>
      </c>
    </row>
    <row r="9" spans="1:8" x14ac:dyDescent="0.3">
      <c r="A9" s="137" t="s">
        <v>10</v>
      </c>
      <c r="B9" s="114" t="s">
        <v>640</v>
      </c>
      <c r="C9" s="114" t="s">
        <v>641</v>
      </c>
      <c r="D9" s="115" t="s">
        <v>11</v>
      </c>
      <c r="E9" s="115" t="s">
        <v>28</v>
      </c>
      <c r="F9" s="115" t="s">
        <v>32</v>
      </c>
      <c r="G9" s="112">
        <v>185873.2</v>
      </c>
      <c r="H9" s="115">
        <v>3</v>
      </c>
    </row>
    <row r="10" spans="1:8" x14ac:dyDescent="0.3">
      <c r="A10" s="136" t="s">
        <v>10</v>
      </c>
      <c r="B10" s="110" t="s">
        <v>640</v>
      </c>
      <c r="C10" s="110" t="s">
        <v>641</v>
      </c>
      <c r="D10" s="111" t="s">
        <v>11</v>
      </c>
      <c r="E10" s="111" t="s">
        <v>31</v>
      </c>
      <c r="F10" s="111" t="s">
        <v>32</v>
      </c>
      <c r="G10" s="112">
        <v>162847.57999999999</v>
      </c>
      <c r="H10" s="111">
        <v>2</v>
      </c>
    </row>
    <row r="11" spans="1:8" x14ac:dyDescent="0.3">
      <c r="A11" s="137" t="s">
        <v>10</v>
      </c>
      <c r="B11" s="114" t="s">
        <v>640</v>
      </c>
      <c r="C11" s="114" t="s">
        <v>641</v>
      </c>
      <c r="D11" s="115" t="s">
        <v>11</v>
      </c>
      <c r="E11" s="115" t="s">
        <v>34</v>
      </c>
      <c r="F11" s="115" t="s">
        <v>21</v>
      </c>
      <c r="G11" s="112">
        <v>386681.56</v>
      </c>
      <c r="H11" s="115">
        <v>3</v>
      </c>
    </row>
    <row r="12" spans="1:8" x14ac:dyDescent="0.3">
      <c r="A12" s="134" t="s">
        <v>19</v>
      </c>
      <c r="B12" s="110" t="s">
        <v>640</v>
      </c>
      <c r="C12" s="110" t="s">
        <v>641</v>
      </c>
      <c r="D12" s="111" t="s">
        <v>11</v>
      </c>
      <c r="E12" s="111" t="s">
        <v>36</v>
      </c>
      <c r="F12" s="111" t="s">
        <v>13</v>
      </c>
      <c r="G12" s="112">
        <v>120566.39999999999</v>
      </c>
      <c r="H12" s="111">
        <v>4</v>
      </c>
    </row>
    <row r="13" spans="1:8" x14ac:dyDescent="0.3">
      <c r="A13" s="135" t="s">
        <v>19</v>
      </c>
      <c r="B13" s="114" t="s">
        <v>640</v>
      </c>
      <c r="C13" s="114" t="s">
        <v>641</v>
      </c>
      <c r="D13" s="115" t="s">
        <v>11</v>
      </c>
      <c r="E13" s="115" t="s">
        <v>38</v>
      </c>
      <c r="F13" s="115" t="s">
        <v>39</v>
      </c>
      <c r="G13" s="112">
        <v>169883.08</v>
      </c>
      <c r="H13" s="115">
        <v>1</v>
      </c>
    </row>
    <row r="14" spans="1:8" x14ac:dyDescent="0.3">
      <c r="A14" s="134" t="s">
        <v>19</v>
      </c>
      <c r="B14" s="110" t="s">
        <v>640</v>
      </c>
      <c r="C14" s="110" t="s">
        <v>641</v>
      </c>
      <c r="D14" s="111" t="s">
        <v>11</v>
      </c>
      <c r="E14" s="111" t="s">
        <v>42</v>
      </c>
      <c r="F14" s="111" t="s">
        <v>39</v>
      </c>
      <c r="G14" s="112">
        <v>169883.08</v>
      </c>
      <c r="H14" s="111">
        <v>1</v>
      </c>
    </row>
    <row r="15" spans="1:8" x14ac:dyDescent="0.3">
      <c r="A15" s="135" t="s">
        <v>19</v>
      </c>
      <c r="B15" s="114" t="s">
        <v>640</v>
      </c>
      <c r="C15" s="114" t="s">
        <v>642</v>
      </c>
      <c r="D15" s="115" t="s">
        <v>56</v>
      </c>
      <c r="E15" s="115">
        <v>5108</v>
      </c>
      <c r="F15" s="115" t="s">
        <v>57</v>
      </c>
      <c r="G15" s="112">
        <v>16081.5</v>
      </c>
      <c r="H15" s="115">
        <v>1</v>
      </c>
    </row>
    <row r="16" spans="1:8" x14ac:dyDescent="0.3">
      <c r="A16" s="134" t="s">
        <v>19</v>
      </c>
      <c r="B16" s="110" t="s">
        <v>640</v>
      </c>
      <c r="C16" s="110" t="s">
        <v>642</v>
      </c>
      <c r="D16" s="111" t="s">
        <v>56</v>
      </c>
      <c r="E16" s="111">
        <v>5103</v>
      </c>
      <c r="F16" s="111" t="s">
        <v>57</v>
      </c>
      <c r="G16" s="112">
        <v>16081.5</v>
      </c>
      <c r="H16" s="111">
        <v>1</v>
      </c>
    </row>
    <row r="17" spans="1:8" x14ac:dyDescent="0.3">
      <c r="A17" s="135" t="s">
        <v>19</v>
      </c>
      <c r="B17" s="114" t="s">
        <v>640</v>
      </c>
      <c r="C17" s="114" t="s">
        <v>642</v>
      </c>
      <c r="D17" s="115" t="s">
        <v>56</v>
      </c>
      <c r="E17" s="115">
        <v>5106</v>
      </c>
      <c r="F17" s="115" t="s">
        <v>57</v>
      </c>
      <c r="G17" s="112">
        <v>16081.5</v>
      </c>
      <c r="H17" s="116">
        <v>16</v>
      </c>
    </row>
    <row r="18" spans="1:8" x14ac:dyDescent="0.3">
      <c r="A18" s="136" t="s">
        <v>10</v>
      </c>
      <c r="B18" s="110" t="s">
        <v>640</v>
      </c>
      <c r="C18" s="110" t="s">
        <v>642</v>
      </c>
      <c r="D18" s="111" t="s">
        <v>56</v>
      </c>
      <c r="E18" s="111">
        <v>85106</v>
      </c>
      <c r="F18" s="111" t="s">
        <v>57</v>
      </c>
      <c r="G18" s="112">
        <v>2180.64</v>
      </c>
      <c r="H18" s="111">
        <v>1</v>
      </c>
    </row>
    <row r="19" spans="1:8" x14ac:dyDescent="0.3">
      <c r="A19" s="137" t="s">
        <v>10</v>
      </c>
      <c r="B19" s="114" t="s">
        <v>643</v>
      </c>
      <c r="C19" s="114"/>
      <c r="D19" s="115" t="s">
        <v>60</v>
      </c>
      <c r="E19" s="115" t="s">
        <v>61</v>
      </c>
      <c r="F19" s="115" t="s">
        <v>62</v>
      </c>
      <c r="G19" s="112">
        <v>10047.200000000001</v>
      </c>
      <c r="H19" s="115">
        <v>3</v>
      </c>
    </row>
    <row r="20" spans="1:8" x14ac:dyDescent="0.3">
      <c r="A20" s="136" t="s">
        <v>10</v>
      </c>
      <c r="B20" s="110" t="s">
        <v>643</v>
      </c>
      <c r="C20" s="110"/>
      <c r="D20" s="111" t="s">
        <v>60</v>
      </c>
      <c r="E20" s="111" t="s">
        <v>63</v>
      </c>
      <c r="F20" s="111" t="s">
        <v>62</v>
      </c>
      <c r="G20" s="112">
        <v>10047.200000000001</v>
      </c>
      <c r="H20" s="111">
        <v>5</v>
      </c>
    </row>
    <row r="21" spans="1:8" x14ac:dyDescent="0.3">
      <c r="A21" s="137" t="s">
        <v>10</v>
      </c>
      <c r="B21" s="114" t="s">
        <v>643</v>
      </c>
      <c r="C21" s="114"/>
      <c r="D21" s="115" t="s">
        <v>60</v>
      </c>
      <c r="E21" s="115" t="s">
        <v>64</v>
      </c>
      <c r="F21" s="115" t="s">
        <v>65</v>
      </c>
      <c r="G21" s="112">
        <v>10047.200000000001</v>
      </c>
      <c r="H21" s="115">
        <v>2</v>
      </c>
    </row>
    <row r="22" spans="1:8" x14ac:dyDescent="0.3">
      <c r="A22" s="136" t="s">
        <v>10</v>
      </c>
      <c r="B22" s="110" t="s">
        <v>643</v>
      </c>
      <c r="C22" s="110"/>
      <c r="D22" s="111" t="s">
        <v>60</v>
      </c>
      <c r="E22" s="111" t="s">
        <v>67</v>
      </c>
      <c r="F22" s="111" t="s">
        <v>65</v>
      </c>
      <c r="G22" s="112">
        <v>4918.1000000000004</v>
      </c>
      <c r="H22" s="111">
        <v>2</v>
      </c>
    </row>
    <row r="23" spans="1:8" x14ac:dyDescent="0.3">
      <c r="A23" s="137" t="s">
        <v>10</v>
      </c>
      <c r="B23" s="114" t="s">
        <v>640</v>
      </c>
      <c r="C23" s="114" t="s">
        <v>641</v>
      </c>
      <c r="D23" s="115" t="s">
        <v>69</v>
      </c>
      <c r="E23" s="115" t="s">
        <v>70</v>
      </c>
      <c r="F23" s="115" t="s">
        <v>21</v>
      </c>
      <c r="G23" s="112">
        <v>76455.679999999993</v>
      </c>
      <c r="H23" s="116">
        <v>21</v>
      </c>
    </row>
    <row r="24" spans="1:8" x14ac:dyDescent="0.3">
      <c r="A24" s="136" t="s">
        <v>10</v>
      </c>
      <c r="B24" s="110" t="s">
        <v>640</v>
      </c>
      <c r="C24" s="110" t="s">
        <v>641</v>
      </c>
      <c r="D24" s="111" t="s">
        <v>69</v>
      </c>
      <c r="E24" s="111" t="s">
        <v>72</v>
      </c>
      <c r="F24" s="111" t="s">
        <v>21</v>
      </c>
      <c r="G24" s="112">
        <v>55259.6</v>
      </c>
      <c r="H24" s="111">
        <v>3</v>
      </c>
    </row>
    <row r="25" spans="1:8" x14ac:dyDescent="0.3">
      <c r="A25" s="137" t="s">
        <v>10</v>
      </c>
      <c r="B25" s="114" t="s">
        <v>640</v>
      </c>
      <c r="C25" s="114" t="s">
        <v>641</v>
      </c>
      <c r="D25" s="115" t="s">
        <v>69</v>
      </c>
      <c r="E25" s="115" t="s">
        <v>75</v>
      </c>
      <c r="F25" s="115" t="s">
        <v>21</v>
      </c>
      <c r="G25" s="112">
        <v>55259.6</v>
      </c>
      <c r="H25" s="116">
        <v>12</v>
      </c>
    </row>
    <row r="26" spans="1:8" x14ac:dyDescent="0.3">
      <c r="A26" s="134" t="s">
        <v>19</v>
      </c>
      <c r="B26" s="110" t="s">
        <v>640</v>
      </c>
      <c r="C26" s="110" t="s">
        <v>641</v>
      </c>
      <c r="D26" s="111" t="s">
        <v>69</v>
      </c>
      <c r="E26" s="111" t="s">
        <v>76</v>
      </c>
      <c r="F26" s="111" t="s">
        <v>32</v>
      </c>
      <c r="G26" s="112">
        <v>90424.8</v>
      </c>
      <c r="H26" s="111">
        <v>1</v>
      </c>
    </row>
    <row r="27" spans="1:8" x14ac:dyDescent="0.3">
      <c r="A27" s="135" t="s">
        <v>19</v>
      </c>
      <c r="B27" s="114" t="s">
        <v>640</v>
      </c>
      <c r="C27" s="114" t="s">
        <v>641</v>
      </c>
      <c r="D27" s="115" t="s">
        <v>69</v>
      </c>
      <c r="E27" s="115" t="s">
        <v>78</v>
      </c>
      <c r="F27" s="115" t="s">
        <v>21</v>
      </c>
      <c r="G27" s="112">
        <v>25118</v>
      </c>
      <c r="H27" s="116">
        <v>4</v>
      </c>
    </row>
    <row r="28" spans="1:8" x14ac:dyDescent="0.3">
      <c r="A28" s="134" t="s">
        <v>19</v>
      </c>
      <c r="B28" s="110" t="s">
        <v>640</v>
      </c>
      <c r="C28" s="110" t="s">
        <v>642</v>
      </c>
      <c r="D28" s="111" t="s">
        <v>79</v>
      </c>
      <c r="E28" s="111" t="s">
        <v>80</v>
      </c>
      <c r="F28" s="111" t="s">
        <v>57</v>
      </c>
      <c r="G28" s="112">
        <v>3335.67</v>
      </c>
      <c r="H28" s="111">
        <v>5</v>
      </c>
    </row>
    <row r="29" spans="1:8" x14ac:dyDescent="0.3">
      <c r="A29" s="135" t="s">
        <v>19</v>
      </c>
      <c r="B29" s="114" t="s">
        <v>640</v>
      </c>
      <c r="C29" s="114" t="s">
        <v>642</v>
      </c>
      <c r="D29" s="115" t="s">
        <v>79</v>
      </c>
      <c r="E29" s="115" t="s">
        <v>82</v>
      </c>
      <c r="F29" s="115" t="s">
        <v>57</v>
      </c>
      <c r="G29" s="112">
        <v>3335.67</v>
      </c>
      <c r="H29" s="116">
        <v>37</v>
      </c>
    </row>
    <row r="30" spans="1:8" x14ac:dyDescent="0.3">
      <c r="A30" s="134" t="s">
        <v>19</v>
      </c>
      <c r="B30" s="110" t="s">
        <v>640</v>
      </c>
      <c r="C30" s="110" t="s">
        <v>642</v>
      </c>
      <c r="D30" s="111" t="s">
        <v>79</v>
      </c>
      <c r="E30" s="111" t="s">
        <v>84</v>
      </c>
      <c r="F30" s="111" t="s">
        <v>57</v>
      </c>
      <c r="G30" s="112">
        <v>3335.67</v>
      </c>
      <c r="H30" s="111">
        <v>3</v>
      </c>
    </row>
    <row r="31" spans="1:8" x14ac:dyDescent="0.3">
      <c r="A31" s="135" t="s">
        <v>19</v>
      </c>
      <c r="B31" s="114" t="s">
        <v>640</v>
      </c>
      <c r="C31" s="114" t="s">
        <v>642</v>
      </c>
      <c r="D31" s="115" t="s">
        <v>79</v>
      </c>
      <c r="E31" s="115" t="s">
        <v>85</v>
      </c>
      <c r="F31" s="115" t="s">
        <v>57</v>
      </c>
      <c r="G31" s="112">
        <v>3335.67</v>
      </c>
      <c r="H31" s="115">
        <v>2</v>
      </c>
    </row>
    <row r="32" spans="1:8" x14ac:dyDescent="0.3">
      <c r="A32" s="134" t="s">
        <v>19</v>
      </c>
      <c r="B32" s="110" t="s">
        <v>640</v>
      </c>
      <c r="C32" s="110" t="s">
        <v>644</v>
      </c>
      <c r="D32" s="111" t="s">
        <v>86</v>
      </c>
      <c r="E32" s="111" t="s">
        <v>97</v>
      </c>
      <c r="F32" s="111" t="s">
        <v>96</v>
      </c>
      <c r="G32" s="112">
        <v>22606.2</v>
      </c>
      <c r="H32" s="111">
        <v>19</v>
      </c>
    </row>
    <row r="33" spans="1:8" x14ac:dyDescent="0.3">
      <c r="A33" s="135" t="s">
        <v>19</v>
      </c>
      <c r="B33" s="114" t="s">
        <v>640</v>
      </c>
      <c r="C33" s="114" t="s">
        <v>644</v>
      </c>
      <c r="D33" s="115" t="s">
        <v>86</v>
      </c>
      <c r="E33" s="115" t="s">
        <v>104</v>
      </c>
      <c r="F33" s="115" t="s">
        <v>105</v>
      </c>
      <c r="G33" s="112">
        <v>15733.92</v>
      </c>
      <c r="H33" s="115">
        <v>10</v>
      </c>
    </row>
    <row r="34" spans="1:8" x14ac:dyDescent="0.3">
      <c r="A34" s="134" t="s">
        <v>19</v>
      </c>
      <c r="B34" s="110" t="s">
        <v>640</v>
      </c>
      <c r="C34" s="110" t="s">
        <v>115</v>
      </c>
      <c r="D34" s="111" t="s">
        <v>107</v>
      </c>
      <c r="E34" s="111" t="s">
        <v>108</v>
      </c>
      <c r="F34" s="111" t="s">
        <v>109</v>
      </c>
      <c r="G34" s="112">
        <v>32351.98</v>
      </c>
      <c r="H34" s="111">
        <v>2</v>
      </c>
    </row>
    <row r="35" spans="1:8" x14ac:dyDescent="0.3">
      <c r="A35" s="135" t="s">
        <v>19</v>
      </c>
      <c r="B35" s="114" t="s">
        <v>640</v>
      </c>
      <c r="C35" s="114" t="s">
        <v>115</v>
      </c>
      <c r="D35" s="117" t="s">
        <v>111</v>
      </c>
      <c r="E35" s="115" t="s">
        <v>112</v>
      </c>
      <c r="F35" s="115" t="s">
        <v>113</v>
      </c>
      <c r="G35" s="112">
        <v>46543.55</v>
      </c>
      <c r="H35" s="115">
        <v>1</v>
      </c>
    </row>
    <row r="36" spans="1:8" x14ac:dyDescent="0.3">
      <c r="A36" s="134" t="s">
        <v>19</v>
      </c>
      <c r="B36" s="110" t="s">
        <v>640</v>
      </c>
      <c r="C36" s="110" t="s">
        <v>115</v>
      </c>
      <c r="D36" s="111" t="s">
        <v>115</v>
      </c>
      <c r="E36" s="111" t="s">
        <v>116</v>
      </c>
      <c r="F36" s="111" t="s">
        <v>117</v>
      </c>
      <c r="G36" s="112">
        <v>401888</v>
      </c>
      <c r="H36" s="111">
        <v>1</v>
      </c>
    </row>
    <row r="37" spans="1:8" x14ac:dyDescent="0.3">
      <c r="A37" s="135" t="s">
        <v>19</v>
      </c>
      <c r="B37" s="114" t="s">
        <v>640</v>
      </c>
      <c r="C37" s="114" t="s">
        <v>115</v>
      </c>
      <c r="D37" s="115" t="s">
        <v>115</v>
      </c>
      <c r="E37" s="118" t="s">
        <v>119</v>
      </c>
      <c r="F37" s="115" t="s">
        <v>120</v>
      </c>
      <c r="G37" s="112">
        <v>266250.8</v>
      </c>
      <c r="H37" s="115">
        <v>1</v>
      </c>
    </row>
    <row r="38" spans="1:8" x14ac:dyDescent="0.3">
      <c r="A38" s="134" t="s">
        <v>19</v>
      </c>
      <c r="B38" s="110" t="s">
        <v>640</v>
      </c>
      <c r="C38" s="110" t="s">
        <v>115</v>
      </c>
      <c r="D38" s="111" t="s">
        <v>122</v>
      </c>
      <c r="E38" s="111" t="s">
        <v>123</v>
      </c>
      <c r="F38" s="111" t="s">
        <v>124</v>
      </c>
      <c r="G38" s="112">
        <v>291167.86</v>
      </c>
      <c r="H38" s="111">
        <v>4</v>
      </c>
    </row>
    <row r="39" spans="1:8" x14ac:dyDescent="0.3">
      <c r="A39" s="135" t="s">
        <v>19</v>
      </c>
      <c r="B39" s="114" t="s">
        <v>640</v>
      </c>
      <c r="C39" s="114" t="s">
        <v>115</v>
      </c>
      <c r="D39" s="115" t="s">
        <v>125</v>
      </c>
      <c r="E39" s="115" t="s">
        <v>126</v>
      </c>
      <c r="F39" s="115" t="s">
        <v>127</v>
      </c>
      <c r="G39" s="112">
        <v>24791.47</v>
      </c>
      <c r="H39" s="115">
        <v>1</v>
      </c>
    </row>
    <row r="40" spans="1:8" x14ac:dyDescent="0.3">
      <c r="A40" s="134" t="s">
        <v>19</v>
      </c>
      <c r="B40" s="110" t="s">
        <v>640</v>
      </c>
      <c r="C40" s="110" t="s">
        <v>115</v>
      </c>
      <c r="D40" s="111" t="s">
        <v>129</v>
      </c>
      <c r="E40" s="111" t="s">
        <v>130</v>
      </c>
      <c r="F40" s="111" t="s">
        <v>117</v>
      </c>
      <c r="G40" s="112">
        <v>528276.75</v>
      </c>
      <c r="H40" s="111">
        <v>1</v>
      </c>
    </row>
    <row r="41" spans="1:8" x14ac:dyDescent="0.3">
      <c r="A41" s="137" t="s">
        <v>10</v>
      </c>
      <c r="B41" s="114" t="s">
        <v>645</v>
      </c>
      <c r="C41" s="114"/>
      <c r="D41" s="115" t="s">
        <v>161</v>
      </c>
      <c r="E41" s="115" t="s">
        <v>162</v>
      </c>
      <c r="F41" s="115" t="s">
        <v>154</v>
      </c>
      <c r="G41" s="112">
        <v>828894</v>
      </c>
      <c r="H41" s="115">
        <v>1</v>
      </c>
    </row>
    <row r="42" spans="1:8" x14ac:dyDescent="0.3">
      <c r="A42" s="137" t="s">
        <v>10</v>
      </c>
      <c r="B42" s="110" t="s">
        <v>640</v>
      </c>
      <c r="C42" s="110" t="s">
        <v>646</v>
      </c>
      <c r="D42" s="111" t="s">
        <v>166</v>
      </c>
      <c r="E42" s="111" t="s">
        <v>167</v>
      </c>
      <c r="F42" s="111" t="s">
        <v>168</v>
      </c>
      <c r="G42" s="112">
        <v>43529.49</v>
      </c>
      <c r="H42" s="111">
        <v>3</v>
      </c>
    </row>
    <row r="43" spans="1:8" x14ac:dyDescent="0.3">
      <c r="A43" s="137" t="s">
        <v>10</v>
      </c>
      <c r="B43" s="114" t="s">
        <v>640</v>
      </c>
      <c r="C43" s="114" t="s">
        <v>646</v>
      </c>
      <c r="D43" s="115" t="s">
        <v>166</v>
      </c>
      <c r="E43" s="115" t="s">
        <v>170</v>
      </c>
      <c r="F43" s="115" t="s">
        <v>171</v>
      </c>
      <c r="G43" s="112">
        <v>44911.59</v>
      </c>
      <c r="H43" s="115">
        <v>1</v>
      </c>
    </row>
    <row r="44" spans="1:8" x14ac:dyDescent="0.3">
      <c r="A44" s="137" t="s">
        <v>10</v>
      </c>
      <c r="B44" s="110" t="s">
        <v>640</v>
      </c>
      <c r="C44" s="110" t="s">
        <v>646</v>
      </c>
      <c r="D44" s="111" t="s">
        <v>166</v>
      </c>
      <c r="E44" s="111" t="s">
        <v>173</v>
      </c>
      <c r="F44" s="111" t="s">
        <v>171</v>
      </c>
      <c r="G44" s="112">
        <v>44911.59</v>
      </c>
      <c r="H44" s="111">
        <v>2</v>
      </c>
    </row>
    <row r="45" spans="1:8" x14ac:dyDescent="0.3">
      <c r="A45" s="137" t="s">
        <v>10</v>
      </c>
      <c r="B45" s="114" t="s">
        <v>640</v>
      </c>
      <c r="C45" s="114" t="s">
        <v>646</v>
      </c>
      <c r="D45" s="115" t="s">
        <v>166</v>
      </c>
      <c r="E45" s="115" t="s">
        <v>174</v>
      </c>
      <c r="F45" s="115" t="s">
        <v>171</v>
      </c>
      <c r="G45" s="112">
        <v>44911.59</v>
      </c>
      <c r="H45" s="115">
        <v>1</v>
      </c>
    </row>
    <row r="46" spans="1:8" x14ac:dyDescent="0.3">
      <c r="A46" s="137" t="s">
        <v>10</v>
      </c>
      <c r="B46" s="110" t="s">
        <v>640</v>
      </c>
      <c r="C46" s="110" t="s">
        <v>646</v>
      </c>
      <c r="D46" s="111" t="s">
        <v>166</v>
      </c>
      <c r="E46" s="111" t="s">
        <v>175</v>
      </c>
      <c r="F46" s="111" t="s">
        <v>134</v>
      </c>
      <c r="G46" s="112">
        <v>125891.42</v>
      </c>
      <c r="H46" s="111">
        <v>8</v>
      </c>
    </row>
    <row r="47" spans="1:8" x14ac:dyDescent="0.3">
      <c r="A47" s="135" t="s">
        <v>19</v>
      </c>
      <c r="B47" s="114" t="s">
        <v>640</v>
      </c>
      <c r="C47" s="114" t="s">
        <v>646</v>
      </c>
      <c r="D47" s="115" t="s">
        <v>166</v>
      </c>
      <c r="E47" s="115" t="s">
        <v>176</v>
      </c>
      <c r="F47" s="115" t="s">
        <v>134</v>
      </c>
      <c r="G47" s="112">
        <v>129357.7</v>
      </c>
      <c r="H47" s="115">
        <v>5</v>
      </c>
    </row>
    <row r="48" spans="1:8" x14ac:dyDescent="0.3">
      <c r="A48" s="134" t="s">
        <v>19</v>
      </c>
      <c r="B48" s="110" t="s">
        <v>640</v>
      </c>
      <c r="C48" s="110" t="s">
        <v>646</v>
      </c>
      <c r="D48" s="111" t="s">
        <v>166</v>
      </c>
      <c r="E48" s="111" t="s">
        <v>177</v>
      </c>
      <c r="F48" s="111" t="s">
        <v>134</v>
      </c>
      <c r="G48" s="112">
        <v>130287.07</v>
      </c>
      <c r="H48" s="111">
        <v>1</v>
      </c>
    </row>
    <row r="49" spans="1:8" x14ac:dyDescent="0.3">
      <c r="A49" s="135" t="s">
        <v>19</v>
      </c>
      <c r="B49" s="114" t="s">
        <v>640</v>
      </c>
      <c r="C49" s="114" t="s">
        <v>646</v>
      </c>
      <c r="D49" s="115" t="s">
        <v>166</v>
      </c>
      <c r="E49" s="115" t="s">
        <v>178</v>
      </c>
      <c r="F49" s="115" t="s">
        <v>134</v>
      </c>
      <c r="G49" s="112">
        <v>109514.48</v>
      </c>
      <c r="H49" s="115">
        <v>1</v>
      </c>
    </row>
    <row r="50" spans="1:8" x14ac:dyDescent="0.3">
      <c r="A50" s="134" t="s">
        <v>19</v>
      </c>
      <c r="B50" s="110" t="s">
        <v>640</v>
      </c>
      <c r="C50" s="110" t="s">
        <v>646</v>
      </c>
      <c r="D50" s="111" t="s">
        <v>166</v>
      </c>
      <c r="E50" s="111" t="s">
        <v>179</v>
      </c>
      <c r="F50" s="111" t="s">
        <v>134</v>
      </c>
      <c r="G50" s="112">
        <v>51768.2</v>
      </c>
      <c r="H50" s="113">
        <v>64</v>
      </c>
    </row>
    <row r="51" spans="1:8" x14ac:dyDescent="0.3">
      <c r="A51" s="135" t="s">
        <v>19</v>
      </c>
      <c r="B51" s="114" t="s">
        <v>640</v>
      </c>
      <c r="C51" s="114" t="s">
        <v>646</v>
      </c>
      <c r="D51" s="115" t="s">
        <v>166</v>
      </c>
      <c r="E51" s="115" t="s">
        <v>180</v>
      </c>
      <c r="F51" s="115" t="s">
        <v>134</v>
      </c>
      <c r="G51" s="112">
        <v>297799.01</v>
      </c>
      <c r="H51" s="115">
        <v>2</v>
      </c>
    </row>
    <row r="52" spans="1:8" x14ac:dyDescent="0.3">
      <c r="A52" s="137" t="s">
        <v>10</v>
      </c>
      <c r="B52" s="110" t="s">
        <v>640</v>
      </c>
      <c r="C52" s="110" t="s">
        <v>646</v>
      </c>
      <c r="D52" s="111" t="s">
        <v>166</v>
      </c>
      <c r="E52" s="111" t="s">
        <v>181</v>
      </c>
      <c r="F52" s="111" t="s">
        <v>182</v>
      </c>
      <c r="G52" s="112">
        <v>108816.2</v>
      </c>
      <c r="H52" s="111">
        <v>1</v>
      </c>
    </row>
    <row r="53" spans="1:8" x14ac:dyDescent="0.3">
      <c r="A53" s="135" t="s">
        <v>19</v>
      </c>
      <c r="B53" s="114" t="s">
        <v>640</v>
      </c>
      <c r="C53" s="114" t="s">
        <v>642</v>
      </c>
      <c r="D53" s="115" t="s">
        <v>216</v>
      </c>
      <c r="E53" s="115" t="s">
        <v>217</v>
      </c>
      <c r="F53" s="115" t="s">
        <v>218</v>
      </c>
      <c r="G53" s="112">
        <v>40304.04</v>
      </c>
      <c r="H53" s="115">
        <v>1</v>
      </c>
    </row>
    <row r="54" spans="1:8" x14ac:dyDescent="0.3">
      <c r="A54" s="134" t="s">
        <v>19</v>
      </c>
      <c r="B54" s="110" t="s">
        <v>640</v>
      </c>
      <c r="C54" s="110" t="s">
        <v>642</v>
      </c>
      <c r="D54" s="111" t="s">
        <v>216</v>
      </c>
      <c r="E54" s="111" t="s">
        <v>219</v>
      </c>
      <c r="F54" s="111" t="s">
        <v>218</v>
      </c>
      <c r="G54" s="112">
        <v>40304.04</v>
      </c>
      <c r="H54" s="111">
        <v>1</v>
      </c>
    </row>
    <row r="55" spans="1:8" x14ac:dyDescent="0.3">
      <c r="A55" s="135" t="s">
        <v>19</v>
      </c>
      <c r="B55" s="114" t="s">
        <v>640</v>
      </c>
      <c r="C55" s="114" t="s">
        <v>642</v>
      </c>
      <c r="D55" s="115" t="s">
        <v>216</v>
      </c>
      <c r="E55" s="115" t="s">
        <v>220</v>
      </c>
      <c r="F55" s="115" t="s">
        <v>218</v>
      </c>
      <c r="G55" s="112">
        <v>40304.04</v>
      </c>
      <c r="H55" s="116">
        <v>3</v>
      </c>
    </row>
    <row r="56" spans="1:8" x14ac:dyDescent="0.3">
      <c r="A56" s="134" t="s">
        <v>19</v>
      </c>
      <c r="B56" s="110" t="s">
        <v>640</v>
      </c>
      <c r="C56" s="110" t="s">
        <v>642</v>
      </c>
      <c r="D56" s="111" t="s">
        <v>216</v>
      </c>
      <c r="E56" s="111" t="s">
        <v>222</v>
      </c>
      <c r="F56" s="111" t="s">
        <v>223</v>
      </c>
      <c r="G56" s="112">
        <v>16301.58</v>
      </c>
      <c r="H56" s="113">
        <v>3</v>
      </c>
    </row>
    <row r="57" spans="1:8" x14ac:dyDescent="0.3">
      <c r="A57" s="135" t="s">
        <v>19</v>
      </c>
      <c r="B57" s="114" t="s">
        <v>640</v>
      </c>
      <c r="C57" s="114" t="s">
        <v>642</v>
      </c>
      <c r="D57" s="115" t="s">
        <v>216</v>
      </c>
      <c r="E57" s="115" t="s">
        <v>225</v>
      </c>
      <c r="F57" s="115" t="s">
        <v>223</v>
      </c>
      <c r="G57" s="112">
        <v>16301.58</v>
      </c>
      <c r="H57" s="115">
        <v>1</v>
      </c>
    </row>
    <row r="58" spans="1:8" x14ac:dyDescent="0.3">
      <c r="A58" s="134" t="s">
        <v>19</v>
      </c>
      <c r="B58" s="110" t="s">
        <v>640</v>
      </c>
      <c r="C58" s="110"/>
      <c r="D58" s="111" t="s">
        <v>234</v>
      </c>
      <c r="E58" s="111" t="s">
        <v>235</v>
      </c>
      <c r="F58" s="111" t="s">
        <v>13</v>
      </c>
      <c r="G58" s="112">
        <v>1318290.75</v>
      </c>
      <c r="H58" s="111">
        <v>3</v>
      </c>
    </row>
    <row r="59" spans="1:8" x14ac:dyDescent="0.3">
      <c r="A59" s="135" t="s">
        <v>19</v>
      </c>
      <c r="B59" s="114" t="s">
        <v>643</v>
      </c>
      <c r="C59" s="114"/>
      <c r="D59" s="115" t="s">
        <v>237</v>
      </c>
      <c r="E59" s="115" t="s">
        <v>238</v>
      </c>
      <c r="F59" s="115" t="s">
        <v>65</v>
      </c>
      <c r="G59" s="112">
        <v>24816.58</v>
      </c>
      <c r="H59" s="115">
        <v>1</v>
      </c>
    </row>
    <row r="60" spans="1:8" x14ac:dyDescent="0.3">
      <c r="A60" s="134" t="s">
        <v>19</v>
      </c>
      <c r="B60" s="110" t="s">
        <v>643</v>
      </c>
      <c r="C60" s="110"/>
      <c r="D60" s="111" t="s">
        <v>237</v>
      </c>
      <c r="E60" s="111" t="s">
        <v>240</v>
      </c>
      <c r="F60" s="111" t="s">
        <v>62</v>
      </c>
      <c r="G60" s="112">
        <v>65306.8</v>
      </c>
      <c r="H60" s="111">
        <v>1</v>
      </c>
    </row>
    <row r="61" spans="1:8" x14ac:dyDescent="0.3">
      <c r="A61" s="135" t="s">
        <v>19</v>
      </c>
      <c r="B61" s="114" t="s">
        <v>643</v>
      </c>
      <c r="C61" s="114"/>
      <c r="D61" s="115" t="s">
        <v>237</v>
      </c>
      <c r="E61" s="115" t="s">
        <v>242</v>
      </c>
      <c r="F61" s="115" t="s">
        <v>62</v>
      </c>
      <c r="G61" s="112">
        <v>90424.8</v>
      </c>
      <c r="H61" s="115">
        <v>6</v>
      </c>
    </row>
    <row r="62" spans="1:8" x14ac:dyDescent="0.3">
      <c r="A62" s="134" t="s">
        <v>19</v>
      </c>
      <c r="B62" s="110" t="s">
        <v>643</v>
      </c>
      <c r="C62" s="110"/>
      <c r="D62" s="111" t="s">
        <v>237</v>
      </c>
      <c r="E62" s="111" t="s">
        <v>243</v>
      </c>
      <c r="F62" s="111" t="s">
        <v>244</v>
      </c>
      <c r="G62" s="112">
        <v>75354</v>
      </c>
      <c r="H62" s="111">
        <v>1</v>
      </c>
    </row>
    <row r="63" spans="1:8" x14ac:dyDescent="0.3">
      <c r="A63" s="135" t="s">
        <v>19</v>
      </c>
      <c r="B63" s="114" t="s">
        <v>643</v>
      </c>
      <c r="C63" s="114"/>
      <c r="D63" s="115" t="s">
        <v>237</v>
      </c>
      <c r="E63" s="115" t="s">
        <v>245</v>
      </c>
      <c r="F63" s="115" t="s">
        <v>65</v>
      </c>
      <c r="G63" s="112">
        <v>24816.58</v>
      </c>
      <c r="H63" s="115">
        <v>4</v>
      </c>
    </row>
    <row r="64" spans="1:8" x14ac:dyDescent="0.3">
      <c r="A64" s="134" t="s">
        <v>19</v>
      </c>
      <c r="B64" s="110" t="s">
        <v>640</v>
      </c>
      <c r="C64" s="110" t="s">
        <v>647</v>
      </c>
      <c r="D64" s="111" t="s">
        <v>247</v>
      </c>
      <c r="E64" s="111" t="s">
        <v>248</v>
      </c>
      <c r="F64" s="111" t="s">
        <v>249</v>
      </c>
      <c r="G64" s="112">
        <v>186124.38</v>
      </c>
      <c r="H64" s="113">
        <v>13</v>
      </c>
    </row>
    <row r="65" spans="1:8" x14ac:dyDescent="0.3">
      <c r="A65" s="135" t="s">
        <v>19</v>
      </c>
      <c r="B65" s="114" t="s">
        <v>640</v>
      </c>
      <c r="C65" s="114" t="s">
        <v>647</v>
      </c>
      <c r="D65" s="115" t="s">
        <v>247</v>
      </c>
      <c r="E65" s="115" t="s">
        <v>251</v>
      </c>
      <c r="F65" s="115" t="s">
        <v>249</v>
      </c>
      <c r="G65" s="112">
        <v>166431.87</v>
      </c>
      <c r="H65" s="116">
        <v>9</v>
      </c>
    </row>
    <row r="66" spans="1:8" x14ac:dyDescent="0.3">
      <c r="A66" s="134" t="s">
        <v>19</v>
      </c>
      <c r="B66" s="110" t="s">
        <v>640</v>
      </c>
      <c r="C66" s="110" t="s">
        <v>260</v>
      </c>
      <c r="D66" s="111" t="s">
        <v>260</v>
      </c>
      <c r="E66" s="111" t="s">
        <v>261</v>
      </c>
      <c r="F66" s="111" t="s">
        <v>255</v>
      </c>
      <c r="G66" s="112">
        <v>25000</v>
      </c>
      <c r="H66" s="113">
        <v>11</v>
      </c>
    </row>
    <row r="67" spans="1:8" x14ac:dyDescent="0.3">
      <c r="A67" s="135" t="s">
        <v>19</v>
      </c>
      <c r="B67" s="114" t="s">
        <v>640</v>
      </c>
      <c r="C67" s="114" t="s">
        <v>260</v>
      </c>
      <c r="D67" s="115" t="s">
        <v>260</v>
      </c>
      <c r="E67" s="115" t="s">
        <v>262</v>
      </c>
      <c r="F67" s="115" t="s">
        <v>255</v>
      </c>
      <c r="G67" s="112">
        <v>18000</v>
      </c>
      <c r="H67" s="115">
        <v>3</v>
      </c>
    </row>
    <row r="68" spans="1:8" x14ac:dyDescent="0.3">
      <c r="A68" s="134" t="s">
        <v>19</v>
      </c>
      <c r="B68" s="110" t="s">
        <v>640</v>
      </c>
      <c r="C68" s="110" t="s">
        <v>260</v>
      </c>
      <c r="D68" s="111" t="s">
        <v>260</v>
      </c>
      <c r="E68" s="111" t="s">
        <v>263</v>
      </c>
      <c r="F68" s="111" t="s">
        <v>255</v>
      </c>
      <c r="G68" s="112">
        <v>23000</v>
      </c>
      <c r="H68" s="111">
        <v>1</v>
      </c>
    </row>
    <row r="69" spans="1:8" x14ac:dyDescent="0.3">
      <c r="A69" s="135" t="s">
        <v>19</v>
      </c>
      <c r="B69" s="114" t="s">
        <v>640</v>
      </c>
      <c r="C69" s="114" t="s">
        <v>260</v>
      </c>
      <c r="D69" s="119" t="s">
        <v>260</v>
      </c>
      <c r="E69" s="119" t="s">
        <v>264</v>
      </c>
      <c r="F69" s="119" t="s">
        <v>255</v>
      </c>
      <c r="G69" s="112">
        <v>21000</v>
      </c>
      <c r="H69" s="119">
        <v>6</v>
      </c>
    </row>
    <row r="70" spans="1:8" x14ac:dyDescent="0.3">
      <c r="A70" s="134" t="s">
        <v>19</v>
      </c>
      <c r="B70" s="110" t="s">
        <v>648</v>
      </c>
      <c r="C70" s="110"/>
      <c r="D70" s="111" t="s">
        <v>649</v>
      </c>
      <c r="E70" s="120"/>
      <c r="F70" s="120"/>
      <c r="G70" s="112">
        <v>340000</v>
      </c>
      <c r="H70" s="111">
        <v>1</v>
      </c>
    </row>
    <row r="71" spans="1:8" x14ac:dyDescent="0.3">
      <c r="A71" s="138" t="s">
        <v>19</v>
      </c>
      <c r="B71" s="115" t="s">
        <v>650</v>
      </c>
      <c r="C71" s="115" t="s">
        <v>552</v>
      </c>
      <c r="D71" s="121" t="s">
        <v>651</v>
      </c>
      <c r="E71" s="121" t="s">
        <v>652</v>
      </c>
      <c r="F71" s="121" t="s">
        <v>102</v>
      </c>
      <c r="G71" s="112">
        <v>726000</v>
      </c>
      <c r="H71" s="121">
        <v>2</v>
      </c>
    </row>
    <row r="72" spans="1:8" x14ac:dyDescent="0.3">
      <c r="A72" s="139" t="s">
        <v>19</v>
      </c>
      <c r="B72" s="111" t="s">
        <v>650</v>
      </c>
      <c r="C72" s="111" t="s">
        <v>552</v>
      </c>
      <c r="D72" s="121" t="s">
        <v>653</v>
      </c>
      <c r="E72" s="121" t="s">
        <v>654</v>
      </c>
      <c r="F72" s="121" t="s">
        <v>102</v>
      </c>
      <c r="G72" s="112">
        <v>726000</v>
      </c>
      <c r="H72" s="121">
        <v>1</v>
      </c>
    </row>
    <row r="73" spans="1:8" x14ac:dyDescent="0.3">
      <c r="A73" s="138" t="s">
        <v>19</v>
      </c>
      <c r="B73" s="115" t="s">
        <v>650</v>
      </c>
      <c r="C73" s="115" t="s">
        <v>552</v>
      </c>
      <c r="D73" s="121" t="s">
        <v>655</v>
      </c>
      <c r="E73" s="121" t="s">
        <v>656</v>
      </c>
      <c r="F73" s="121" t="s">
        <v>88</v>
      </c>
      <c r="G73" s="112">
        <v>473408.99</v>
      </c>
      <c r="H73" s="121">
        <v>2</v>
      </c>
    </row>
    <row r="74" spans="1:8" x14ac:dyDescent="0.3">
      <c r="A74" s="134" t="s">
        <v>19</v>
      </c>
      <c r="B74" s="122" t="s">
        <v>640</v>
      </c>
      <c r="C74" s="122" t="s">
        <v>657</v>
      </c>
      <c r="D74" s="123" t="s">
        <v>276</v>
      </c>
      <c r="E74" s="123" t="s">
        <v>277</v>
      </c>
      <c r="F74" s="123" t="s">
        <v>48</v>
      </c>
      <c r="G74" s="112">
        <v>55761.96</v>
      </c>
      <c r="H74" s="124">
        <v>3</v>
      </c>
    </row>
    <row r="75" spans="1:8" x14ac:dyDescent="0.3">
      <c r="A75" s="135" t="s">
        <v>19</v>
      </c>
      <c r="B75" s="125" t="s">
        <v>640</v>
      </c>
      <c r="C75" s="125" t="s">
        <v>657</v>
      </c>
      <c r="D75" s="115" t="s">
        <v>276</v>
      </c>
      <c r="E75" s="115" t="s">
        <v>278</v>
      </c>
      <c r="F75" s="115" t="s">
        <v>279</v>
      </c>
      <c r="G75" s="112">
        <v>71209.53</v>
      </c>
      <c r="H75" s="116">
        <v>23</v>
      </c>
    </row>
    <row r="76" spans="1:8" x14ac:dyDescent="0.3">
      <c r="A76" s="134" t="s">
        <v>19</v>
      </c>
      <c r="B76" s="122" t="s">
        <v>640</v>
      </c>
      <c r="C76" s="122" t="s">
        <v>657</v>
      </c>
      <c r="D76" s="111" t="s">
        <v>276</v>
      </c>
      <c r="E76" s="111" t="s">
        <v>281</v>
      </c>
      <c r="F76" s="111" t="s">
        <v>282</v>
      </c>
      <c r="G76" s="112">
        <v>17582.599999999999</v>
      </c>
      <c r="H76" s="111">
        <v>4</v>
      </c>
    </row>
    <row r="77" spans="1:8" x14ac:dyDescent="0.3">
      <c r="A77" s="135" t="s">
        <v>19</v>
      </c>
      <c r="B77" s="125" t="s">
        <v>640</v>
      </c>
      <c r="C77" s="125" t="s">
        <v>657</v>
      </c>
      <c r="D77" s="115" t="s">
        <v>276</v>
      </c>
      <c r="E77" s="115" t="s">
        <v>284</v>
      </c>
      <c r="F77" s="115" t="s">
        <v>285</v>
      </c>
      <c r="G77" s="112">
        <v>17582.599999999999</v>
      </c>
      <c r="H77" s="116">
        <v>2</v>
      </c>
    </row>
    <row r="78" spans="1:8" x14ac:dyDescent="0.3">
      <c r="A78" s="134" t="s">
        <v>19</v>
      </c>
      <c r="B78" s="122" t="s">
        <v>640</v>
      </c>
      <c r="C78" s="122" t="s">
        <v>657</v>
      </c>
      <c r="D78" s="111" t="s">
        <v>276</v>
      </c>
      <c r="E78" s="111" t="s">
        <v>287</v>
      </c>
      <c r="F78" s="111" t="s">
        <v>287</v>
      </c>
      <c r="G78" s="112">
        <v>32323.25</v>
      </c>
      <c r="H78" s="111">
        <v>6</v>
      </c>
    </row>
    <row r="79" spans="1:8" x14ac:dyDescent="0.3">
      <c r="A79" s="135" t="s">
        <v>19</v>
      </c>
      <c r="B79" s="125" t="s">
        <v>640</v>
      </c>
      <c r="C79" s="125" t="s">
        <v>657</v>
      </c>
      <c r="D79" s="115" t="s">
        <v>276</v>
      </c>
      <c r="E79" s="115" t="s">
        <v>289</v>
      </c>
      <c r="F79" s="115" t="s">
        <v>48</v>
      </c>
      <c r="G79" s="112">
        <v>28634.52</v>
      </c>
      <c r="H79" s="115">
        <v>2</v>
      </c>
    </row>
    <row r="80" spans="1:8" x14ac:dyDescent="0.3">
      <c r="A80" s="134" t="s">
        <v>19</v>
      </c>
      <c r="B80" s="122" t="s">
        <v>640</v>
      </c>
      <c r="C80" s="122" t="s">
        <v>657</v>
      </c>
      <c r="D80" s="111" t="s">
        <v>276</v>
      </c>
      <c r="E80" s="111" t="s">
        <v>291</v>
      </c>
      <c r="F80" s="111" t="s">
        <v>292</v>
      </c>
      <c r="G80" s="112">
        <v>3168.38</v>
      </c>
      <c r="H80" s="111">
        <v>13</v>
      </c>
    </row>
    <row r="81" spans="1:8" x14ac:dyDescent="0.3">
      <c r="A81" s="135" t="s">
        <v>19</v>
      </c>
      <c r="B81" s="125" t="s">
        <v>640</v>
      </c>
      <c r="C81" s="125" t="s">
        <v>657</v>
      </c>
      <c r="D81" s="115" t="s">
        <v>294</v>
      </c>
      <c r="E81" s="115" t="s">
        <v>295</v>
      </c>
      <c r="F81" s="115" t="s">
        <v>296</v>
      </c>
      <c r="G81" s="112">
        <v>91322.77</v>
      </c>
      <c r="H81" s="115">
        <v>1</v>
      </c>
    </row>
    <row r="82" spans="1:8" x14ac:dyDescent="0.3">
      <c r="A82" s="134" t="s">
        <v>19</v>
      </c>
      <c r="B82" s="122" t="s">
        <v>640</v>
      </c>
      <c r="C82" s="122" t="s">
        <v>657</v>
      </c>
      <c r="D82" s="111" t="s">
        <v>294</v>
      </c>
      <c r="E82" s="111" t="s">
        <v>298</v>
      </c>
      <c r="F82" s="111" t="s">
        <v>299</v>
      </c>
      <c r="G82" s="112">
        <v>75354</v>
      </c>
      <c r="H82" s="111">
        <v>1</v>
      </c>
    </row>
    <row r="83" spans="1:8" x14ac:dyDescent="0.3">
      <c r="A83" s="137" t="s">
        <v>10</v>
      </c>
      <c r="B83" s="114" t="s">
        <v>643</v>
      </c>
      <c r="C83" s="114"/>
      <c r="D83" s="115" t="s">
        <v>308</v>
      </c>
      <c r="E83" s="115" t="s">
        <v>309</v>
      </c>
      <c r="F83" s="115" t="s">
        <v>102</v>
      </c>
      <c r="G83" s="112">
        <v>478073.2</v>
      </c>
      <c r="H83" s="115">
        <v>1</v>
      </c>
    </row>
    <row r="84" spans="1:8" x14ac:dyDescent="0.3">
      <c r="A84" s="134" t="s">
        <v>19</v>
      </c>
      <c r="B84" s="110" t="s">
        <v>650</v>
      </c>
      <c r="C84" s="110"/>
      <c r="D84" s="111" t="s">
        <v>313</v>
      </c>
      <c r="E84" s="111" t="s">
        <v>314</v>
      </c>
      <c r="F84" s="111" t="s">
        <v>315</v>
      </c>
      <c r="G84" s="112">
        <v>172495.35</v>
      </c>
      <c r="H84" s="111">
        <v>1</v>
      </c>
    </row>
    <row r="85" spans="1:8" x14ac:dyDescent="0.3">
      <c r="A85" s="137" t="s">
        <v>10</v>
      </c>
      <c r="B85" s="114" t="s">
        <v>640</v>
      </c>
      <c r="C85" s="114" t="s">
        <v>658</v>
      </c>
      <c r="D85" s="115" t="s">
        <v>320</v>
      </c>
      <c r="E85" s="115" t="s">
        <v>321</v>
      </c>
      <c r="F85" s="115" t="s">
        <v>51</v>
      </c>
      <c r="G85" s="112">
        <v>4867.87</v>
      </c>
      <c r="H85" s="115">
        <v>2</v>
      </c>
    </row>
    <row r="86" spans="1:8" x14ac:dyDescent="0.3">
      <c r="A86" s="137" t="s">
        <v>10</v>
      </c>
      <c r="B86" s="110" t="s">
        <v>640</v>
      </c>
      <c r="C86" s="110" t="s">
        <v>658</v>
      </c>
      <c r="D86" s="111" t="s">
        <v>320</v>
      </c>
      <c r="E86" s="111" t="s">
        <v>323</v>
      </c>
      <c r="F86" s="111" t="s">
        <v>51</v>
      </c>
      <c r="G86" s="112">
        <v>40000</v>
      </c>
      <c r="H86" s="111">
        <v>4</v>
      </c>
    </row>
    <row r="87" spans="1:8" x14ac:dyDescent="0.3">
      <c r="A87" s="137" t="s">
        <v>10</v>
      </c>
      <c r="B87" s="114" t="s">
        <v>640</v>
      </c>
      <c r="C87" s="114" t="s">
        <v>658</v>
      </c>
      <c r="D87" s="115" t="s">
        <v>320</v>
      </c>
      <c r="E87" s="115" t="s">
        <v>325</v>
      </c>
      <c r="F87" s="115" t="s">
        <v>51</v>
      </c>
      <c r="G87" s="112">
        <v>16462.34</v>
      </c>
      <c r="H87" s="115">
        <v>1</v>
      </c>
    </row>
    <row r="88" spans="1:8" x14ac:dyDescent="0.3">
      <c r="A88" s="134" t="s">
        <v>19</v>
      </c>
      <c r="B88" s="110" t="s">
        <v>640</v>
      </c>
      <c r="C88" s="110" t="s">
        <v>658</v>
      </c>
      <c r="D88" s="126" t="s">
        <v>327</v>
      </c>
      <c r="E88" s="126" t="s">
        <v>328</v>
      </c>
      <c r="F88" s="126" t="s">
        <v>51</v>
      </c>
      <c r="G88" s="112">
        <v>39478.21</v>
      </c>
      <c r="H88" s="126">
        <v>3</v>
      </c>
    </row>
    <row r="89" spans="1:8" x14ac:dyDescent="0.3">
      <c r="A89" s="135" t="s">
        <v>19</v>
      </c>
      <c r="B89" s="114" t="s">
        <v>650</v>
      </c>
      <c r="C89" s="114" t="s">
        <v>659</v>
      </c>
      <c r="D89" s="115" t="s">
        <v>330</v>
      </c>
      <c r="E89" s="115">
        <v>7150</v>
      </c>
      <c r="F89" s="115" t="s">
        <v>331</v>
      </c>
      <c r="G89" s="115"/>
      <c r="H89" s="115"/>
    </row>
    <row r="90" spans="1:8" x14ac:dyDescent="0.3">
      <c r="A90" s="139" t="s">
        <v>19</v>
      </c>
      <c r="B90" s="110" t="s">
        <v>650</v>
      </c>
      <c r="C90" s="110" t="s">
        <v>659</v>
      </c>
      <c r="D90" s="111" t="s">
        <v>341</v>
      </c>
      <c r="E90" s="111" t="s">
        <v>342</v>
      </c>
      <c r="F90" s="111" t="s">
        <v>331</v>
      </c>
      <c r="G90" s="112">
        <v>1004720</v>
      </c>
      <c r="H90" s="111">
        <v>1</v>
      </c>
    </row>
    <row r="91" spans="1:8" x14ac:dyDescent="0.3">
      <c r="A91" s="135" t="s">
        <v>19</v>
      </c>
      <c r="B91" s="114" t="s">
        <v>643</v>
      </c>
      <c r="C91" s="114"/>
      <c r="D91" s="115" t="s">
        <v>362</v>
      </c>
      <c r="E91" s="115" t="s">
        <v>363</v>
      </c>
      <c r="F91" s="115" t="s">
        <v>13</v>
      </c>
      <c r="G91" s="112">
        <v>114759.12</v>
      </c>
      <c r="H91" s="115">
        <v>5</v>
      </c>
    </row>
    <row r="92" spans="1:8" x14ac:dyDescent="0.3">
      <c r="A92" s="140" t="s">
        <v>19</v>
      </c>
      <c r="B92" s="110" t="s">
        <v>643</v>
      </c>
      <c r="C92" s="127"/>
      <c r="D92" s="126" t="s">
        <v>362</v>
      </c>
      <c r="E92" s="126" t="s">
        <v>365</v>
      </c>
      <c r="F92" s="126" t="s">
        <v>88</v>
      </c>
      <c r="G92" s="112">
        <v>173093.16</v>
      </c>
      <c r="H92" s="126">
        <v>1</v>
      </c>
    </row>
    <row r="93" spans="1:8" x14ac:dyDescent="0.3">
      <c r="A93" s="138" t="s">
        <v>19</v>
      </c>
      <c r="B93" s="128" t="s">
        <v>650</v>
      </c>
      <c r="C93" s="128" t="s">
        <v>659</v>
      </c>
      <c r="D93" s="129" t="s">
        <v>366</v>
      </c>
      <c r="E93" s="129">
        <v>7160</v>
      </c>
      <c r="F93" s="129" t="s">
        <v>331</v>
      </c>
      <c r="G93" s="112">
        <v>1511435.46</v>
      </c>
      <c r="H93" s="119">
        <v>1</v>
      </c>
    </row>
    <row r="94" spans="1:8" x14ac:dyDescent="0.3">
      <c r="A94" s="137" t="s">
        <v>10</v>
      </c>
      <c r="B94" s="122" t="s">
        <v>648</v>
      </c>
      <c r="C94" s="122"/>
      <c r="D94" s="123" t="s">
        <v>373</v>
      </c>
      <c r="E94" s="123" t="s">
        <v>374</v>
      </c>
      <c r="F94" s="123" t="s">
        <v>375</v>
      </c>
      <c r="G94" s="112">
        <v>405212.12</v>
      </c>
      <c r="H94" s="123">
        <v>2</v>
      </c>
    </row>
    <row r="95" spans="1:8" x14ac:dyDescent="0.3">
      <c r="A95" s="137" t="s">
        <v>10</v>
      </c>
      <c r="B95" s="114" t="s">
        <v>643</v>
      </c>
      <c r="C95" s="114"/>
      <c r="D95" s="115" t="s">
        <v>396</v>
      </c>
      <c r="E95" s="115" t="s">
        <v>397</v>
      </c>
      <c r="F95" s="115" t="s">
        <v>398</v>
      </c>
      <c r="G95" s="112">
        <v>421982.4</v>
      </c>
      <c r="H95" s="115">
        <v>1</v>
      </c>
    </row>
    <row r="96" spans="1:8" x14ac:dyDescent="0.3">
      <c r="A96" s="137" t="s">
        <v>10</v>
      </c>
      <c r="B96" s="110" t="s">
        <v>643</v>
      </c>
      <c r="C96" s="110"/>
      <c r="D96" s="111" t="s">
        <v>399</v>
      </c>
      <c r="E96" s="111" t="s">
        <v>400</v>
      </c>
      <c r="F96" s="111" t="s">
        <v>398</v>
      </c>
      <c r="G96" s="112">
        <v>421982.4</v>
      </c>
      <c r="H96" s="111">
        <v>1</v>
      </c>
    </row>
    <row r="97" spans="1:8" x14ac:dyDescent="0.3">
      <c r="A97" s="137" t="s">
        <v>10</v>
      </c>
      <c r="B97" s="114" t="s">
        <v>643</v>
      </c>
      <c r="C97" s="114"/>
      <c r="D97" s="115" t="s">
        <v>401</v>
      </c>
      <c r="E97" s="115" t="s">
        <v>402</v>
      </c>
      <c r="F97" s="115" t="s">
        <v>398</v>
      </c>
      <c r="G97" s="112">
        <v>421982.4</v>
      </c>
      <c r="H97" s="115">
        <v>1</v>
      </c>
    </row>
    <row r="98" spans="1:8" x14ac:dyDescent="0.3">
      <c r="A98" s="134" t="s">
        <v>19</v>
      </c>
      <c r="B98" s="110" t="s">
        <v>640</v>
      </c>
      <c r="C98" s="110"/>
      <c r="D98" s="111" t="s">
        <v>408</v>
      </c>
      <c r="E98" s="111" t="s">
        <v>409</v>
      </c>
      <c r="F98" s="111" t="s">
        <v>134</v>
      </c>
      <c r="G98" s="112">
        <v>277503.65999999997</v>
      </c>
      <c r="H98" s="113">
        <v>4</v>
      </c>
    </row>
    <row r="99" spans="1:8" x14ac:dyDescent="0.3">
      <c r="A99" s="137" t="s">
        <v>10</v>
      </c>
      <c r="B99" s="114" t="s">
        <v>640</v>
      </c>
      <c r="C99" s="114" t="s">
        <v>658</v>
      </c>
      <c r="D99" s="115" t="s">
        <v>411</v>
      </c>
      <c r="E99" s="115" t="s">
        <v>412</v>
      </c>
      <c r="F99" s="115" t="s">
        <v>413</v>
      </c>
      <c r="G99" s="112">
        <v>64076.02</v>
      </c>
      <c r="H99" s="115">
        <v>6</v>
      </c>
    </row>
    <row r="100" spans="1:8" x14ac:dyDescent="0.3">
      <c r="A100" s="134" t="s">
        <v>19</v>
      </c>
      <c r="B100" s="110" t="s">
        <v>640</v>
      </c>
      <c r="C100" s="110" t="s">
        <v>660</v>
      </c>
      <c r="D100" s="111" t="s">
        <v>415</v>
      </c>
      <c r="E100" s="111" t="s">
        <v>416</v>
      </c>
      <c r="F100" s="111" t="s">
        <v>134</v>
      </c>
      <c r="G100" s="112">
        <v>28785.23</v>
      </c>
      <c r="H100" s="113">
        <v>7</v>
      </c>
    </row>
    <row r="101" spans="1:8" x14ac:dyDescent="0.3">
      <c r="A101" s="135" t="s">
        <v>19</v>
      </c>
      <c r="B101" s="114" t="s">
        <v>640</v>
      </c>
      <c r="C101" s="114" t="s">
        <v>660</v>
      </c>
      <c r="D101" s="115" t="s">
        <v>417</v>
      </c>
      <c r="E101" s="115" t="s">
        <v>418</v>
      </c>
      <c r="F101" s="115" t="s">
        <v>419</v>
      </c>
      <c r="G101" s="112">
        <v>37702.120000000003</v>
      </c>
      <c r="H101" s="115">
        <v>3</v>
      </c>
    </row>
    <row r="102" spans="1:8" x14ac:dyDescent="0.3">
      <c r="A102" s="134" t="s">
        <v>19</v>
      </c>
      <c r="B102" s="110" t="s">
        <v>640</v>
      </c>
      <c r="C102" s="110" t="s">
        <v>660</v>
      </c>
      <c r="D102" s="111" t="s">
        <v>417</v>
      </c>
      <c r="E102" s="111" t="s">
        <v>420</v>
      </c>
      <c r="F102" s="111" t="s">
        <v>421</v>
      </c>
      <c r="G102" s="112">
        <v>20596.759999999998</v>
      </c>
      <c r="H102" s="111">
        <v>2</v>
      </c>
    </row>
    <row r="103" spans="1:8" x14ac:dyDescent="0.3">
      <c r="A103" s="135" t="s">
        <v>19</v>
      </c>
      <c r="B103" s="114" t="s">
        <v>640</v>
      </c>
      <c r="C103" s="114" t="s">
        <v>660</v>
      </c>
      <c r="D103" s="115" t="s">
        <v>417</v>
      </c>
      <c r="E103" s="115" t="s">
        <v>422</v>
      </c>
      <c r="F103" s="115" t="s">
        <v>134</v>
      </c>
      <c r="G103" s="112">
        <v>30568.61</v>
      </c>
      <c r="H103" s="115">
        <v>8</v>
      </c>
    </row>
    <row r="104" spans="1:8" x14ac:dyDescent="0.3">
      <c r="A104" s="134" t="s">
        <v>19</v>
      </c>
      <c r="B104" s="110" t="s">
        <v>640</v>
      </c>
      <c r="C104" s="110" t="s">
        <v>660</v>
      </c>
      <c r="D104" s="111" t="s">
        <v>417</v>
      </c>
      <c r="E104" s="111" t="s">
        <v>423</v>
      </c>
      <c r="F104" s="111" t="s">
        <v>424</v>
      </c>
      <c r="G104" s="112">
        <v>31573.33</v>
      </c>
      <c r="H104" s="111">
        <v>2</v>
      </c>
    </row>
    <row r="105" spans="1:8" x14ac:dyDescent="0.3">
      <c r="A105" s="135" t="s">
        <v>19</v>
      </c>
      <c r="B105" s="114" t="s">
        <v>640</v>
      </c>
      <c r="C105" s="114" t="s">
        <v>660</v>
      </c>
      <c r="D105" s="115" t="s">
        <v>433</v>
      </c>
      <c r="E105" s="115" t="s">
        <v>434</v>
      </c>
      <c r="F105" s="115" t="s">
        <v>134</v>
      </c>
      <c r="G105" s="112">
        <v>26876.26</v>
      </c>
      <c r="H105" s="116">
        <v>12</v>
      </c>
    </row>
    <row r="106" spans="1:8" x14ac:dyDescent="0.3">
      <c r="A106" s="134" t="s">
        <v>19</v>
      </c>
      <c r="B106" s="110" t="s">
        <v>640</v>
      </c>
      <c r="C106" s="110" t="s">
        <v>660</v>
      </c>
      <c r="D106" s="111" t="s">
        <v>435</v>
      </c>
      <c r="E106" s="111" t="s">
        <v>436</v>
      </c>
      <c r="F106" s="111" t="s">
        <v>134</v>
      </c>
      <c r="G106" s="112">
        <v>12857.2</v>
      </c>
      <c r="H106" s="113">
        <v>13</v>
      </c>
    </row>
    <row r="107" spans="1:8" x14ac:dyDescent="0.3">
      <c r="A107" s="135" t="s">
        <v>19</v>
      </c>
      <c r="B107" s="114" t="s">
        <v>640</v>
      </c>
      <c r="C107" s="114" t="s">
        <v>660</v>
      </c>
      <c r="D107" s="115" t="s">
        <v>443</v>
      </c>
      <c r="E107" s="115" t="s">
        <v>444</v>
      </c>
      <c r="F107" s="115" t="s">
        <v>134</v>
      </c>
      <c r="G107" s="112">
        <v>18361.259999999998</v>
      </c>
      <c r="H107" s="115">
        <v>4</v>
      </c>
    </row>
    <row r="108" spans="1:8" x14ac:dyDescent="0.3">
      <c r="A108" s="134" t="s">
        <v>19</v>
      </c>
      <c r="B108" s="110" t="s">
        <v>640</v>
      </c>
      <c r="C108" s="110" t="s">
        <v>660</v>
      </c>
      <c r="D108" s="111" t="s">
        <v>443</v>
      </c>
      <c r="E108" s="111" t="s">
        <v>445</v>
      </c>
      <c r="F108" s="111" t="s">
        <v>134</v>
      </c>
      <c r="G108" s="112">
        <v>22624.69</v>
      </c>
      <c r="H108" s="111">
        <v>7</v>
      </c>
    </row>
    <row r="109" spans="1:8" x14ac:dyDescent="0.3">
      <c r="A109" s="135" t="s">
        <v>19</v>
      </c>
      <c r="B109" s="114" t="s">
        <v>640</v>
      </c>
      <c r="C109" s="114" t="s">
        <v>660</v>
      </c>
      <c r="D109" s="115" t="s">
        <v>443</v>
      </c>
      <c r="E109" s="115" t="s">
        <v>446</v>
      </c>
      <c r="F109" s="115" t="s">
        <v>134</v>
      </c>
      <c r="G109" s="112">
        <v>4094.23</v>
      </c>
      <c r="H109" s="115">
        <v>24</v>
      </c>
    </row>
    <row r="110" spans="1:8" x14ac:dyDescent="0.3">
      <c r="A110" s="137" t="s">
        <v>10</v>
      </c>
      <c r="B110" s="110" t="s">
        <v>650</v>
      </c>
      <c r="C110" s="110"/>
      <c r="D110" s="111" t="s">
        <v>466</v>
      </c>
      <c r="E110" s="111" t="s">
        <v>467</v>
      </c>
      <c r="F110" s="111" t="s">
        <v>279</v>
      </c>
      <c r="G110" s="112">
        <v>197939.89</v>
      </c>
      <c r="H110" s="111">
        <v>1</v>
      </c>
    </row>
    <row r="111" spans="1:8" x14ac:dyDescent="0.3">
      <c r="A111" s="137" t="s">
        <v>10</v>
      </c>
      <c r="B111" s="114" t="s">
        <v>650</v>
      </c>
      <c r="C111" s="115"/>
      <c r="D111" s="119" t="s">
        <v>466</v>
      </c>
      <c r="E111" s="115">
        <v>4125</v>
      </c>
      <c r="F111" s="115" t="s">
        <v>279</v>
      </c>
      <c r="G111" s="112">
        <v>242388.7</v>
      </c>
      <c r="H111" s="115">
        <v>1</v>
      </c>
    </row>
    <row r="112" spans="1:8" x14ac:dyDescent="0.3">
      <c r="A112" s="137" t="s">
        <v>10</v>
      </c>
      <c r="B112" s="110" t="s">
        <v>650</v>
      </c>
      <c r="C112" s="130"/>
      <c r="D112" s="111" t="s">
        <v>466</v>
      </c>
      <c r="E112" s="111" t="s">
        <v>473</v>
      </c>
      <c r="F112" s="111" t="s">
        <v>279</v>
      </c>
      <c r="G112" s="112">
        <v>153496.1</v>
      </c>
      <c r="H112" s="111">
        <v>3</v>
      </c>
    </row>
    <row r="113" spans="1:8" x14ac:dyDescent="0.3">
      <c r="A113" s="137" t="s">
        <v>10</v>
      </c>
      <c r="B113" s="131" t="s">
        <v>650</v>
      </c>
      <c r="C113" s="131"/>
      <c r="D113" s="119" t="s">
        <v>490</v>
      </c>
      <c r="E113" s="119" t="s">
        <v>491</v>
      </c>
      <c r="F113" s="119" t="s">
        <v>492</v>
      </c>
      <c r="G113" s="112">
        <v>406911.6</v>
      </c>
      <c r="H113" s="119">
        <v>1</v>
      </c>
    </row>
    <row r="114" spans="1:8" x14ac:dyDescent="0.3">
      <c r="A114" s="137" t="s">
        <v>10</v>
      </c>
      <c r="B114" s="127" t="s">
        <v>650</v>
      </c>
      <c r="C114" s="111"/>
      <c r="D114" s="111" t="s">
        <v>490</v>
      </c>
      <c r="E114" s="111" t="s">
        <v>493</v>
      </c>
      <c r="F114" s="111" t="s">
        <v>494</v>
      </c>
      <c r="G114" s="112">
        <v>353463.41</v>
      </c>
      <c r="H114" s="126">
        <v>1</v>
      </c>
    </row>
    <row r="115" spans="1:8" x14ac:dyDescent="0.3">
      <c r="A115" s="137" t="s">
        <v>10</v>
      </c>
      <c r="B115" s="131" t="s">
        <v>650</v>
      </c>
      <c r="C115" s="125"/>
      <c r="D115" s="132" t="s">
        <v>661</v>
      </c>
      <c r="E115" s="132" t="s">
        <v>498</v>
      </c>
      <c r="F115" s="132" t="s">
        <v>494</v>
      </c>
      <c r="G115" s="112">
        <v>340780.93</v>
      </c>
      <c r="H115" s="132">
        <v>1</v>
      </c>
    </row>
    <row r="116" spans="1:8" x14ac:dyDescent="0.3">
      <c r="A116" s="137" t="s">
        <v>10</v>
      </c>
      <c r="B116" s="127" t="s">
        <v>650</v>
      </c>
      <c r="C116" s="110"/>
      <c r="D116" s="111" t="s">
        <v>662</v>
      </c>
      <c r="E116" s="111" t="s">
        <v>500</v>
      </c>
      <c r="F116" s="111" t="s">
        <v>501</v>
      </c>
      <c r="G116" s="112">
        <v>261980.74</v>
      </c>
      <c r="H116" s="111">
        <v>1</v>
      </c>
    </row>
    <row r="117" spans="1:8" x14ac:dyDescent="0.3">
      <c r="A117" s="137" t="s">
        <v>10</v>
      </c>
      <c r="B117" s="114" t="s">
        <v>645</v>
      </c>
      <c r="C117" s="114" t="s">
        <v>663</v>
      </c>
      <c r="D117" s="115" t="s">
        <v>514</v>
      </c>
      <c r="E117" s="115" t="s">
        <v>156</v>
      </c>
      <c r="F117" s="115" t="s">
        <v>154</v>
      </c>
      <c r="G117" s="112">
        <v>20596.759999999998</v>
      </c>
      <c r="H117" s="115">
        <v>3</v>
      </c>
    </row>
    <row r="118" spans="1:8" x14ac:dyDescent="0.3">
      <c r="A118" s="134" t="s">
        <v>19</v>
      </c>
      <c r="B118" s="110" t="s">
        <v>640</v>
      </c>
      <c r="C118" s="110" t="s">
        <v>642</v>
      </c>
      <c r="D118" s="111" t="s">
        <v>516</v>
      </c>
      <c r="E118" s="111" t="s">
        <v>517</v>
      </c>
      <c r="F118" s="111" t="s">
        <v>518</v>
      </c>
      <c r="G118" s="112">
        <v>9484.56</v>
      </c>
      <c r="H118" s="113">
        <v>3</v>
      </c>
    </row>
    <row r="119" spans="1:8" x14ac:dyDescent="0.3">
      <c r="A119" s="135" t="s">
        <v>19</v>
      </c>
      <c r="B119" s="114" t="s">
        <v>640</v>
      </c>
      <c r="C119" s="114" t="s">
        <v>642</v>
      </c>
      <c r="D119" s="115" t="s">
        <v>520</v>
      </c>
      <c r="E119" s="115" t="s">
        <v>521</v>
      </c>
      <c r="F119" s="115" t="s">
        <v>57</v>
      </c>
      <c r="G119" s="112">
        <v>10980</v>
      </c>
      <c r="H119" s="116">
        <v>18</v>
      </c>
    </row>
    <row r="120" spans="1:8" x14ac:dyDescent="0.3">
      <c r="A120" s="134" t="s">
        <v>19</v>
      </c>
      <c r="B120" s="110" t="s">
        <v>640</v>
      </c>
      <c r="C120" s="110" t="s">
        <v>642</v>
      </c>
      <c r="D120" s="111" t="s">
        <v>520</v>
      </c>
      <c r="E120" s="111" t="s">
        <v>523</v>
      </c>
      <c r="F120" s="111" t="s">
        <v>524</v>
      </c>
      <c r="G120" s="112">
        <v>925.45</v>
      </c>
      <c r="H120" s="111">
        <v>2</v>
      </c>
    </row>
    <row r="121" spans="1:8" x14ac:dyDescent="0.3">
      <c r="A121" s="135" t="s">
        <v>19</v>
      </c>
      <c r="B121" s="114" t="s">
        <v>648</v>
      </c>
      <c r="C121" s="114"/>
      <c r="D121" s="115" t="s">
        <v>562</v>
      </c>
      <c r="E121" s="115" t="s">
        <v>108</v>
      </c>
      <c r="F121" s="115" t="s">
        <v>563</v>
      </c>
      <c r="G121" s="112">
        <v>5000</v>
      </c>
      <c r="H121" s="115">
        <v>14</v>
      </c>
    </row>
    <row r="122" spans="1:8" x14ac:dyDescent="0.3">
      <c r="A122" s="134" t="s">
        <v>19</v>
      </c>
      <c r="B122" s="110" t="s">
        <v>648</v>
      </c>
      <c r="C122" s="110"/>
      <c r="D122" s="111" t="s">
        <v>564</v>
      </c>
      <c r="E122" s="111" t="s">
        <v>108</v>
      </c>
      <c r="F122" s="111" t="s">
        <v>565</v>
      </c>
      <c r="G122" s="112">
        <v>1718.57</v>
      </c>
      <c r="H122" s="111">
        <v>35</v>
      </c>
    </row>
    <row r="123" spans="1:8" x14ac:dyDescent="0.3">
      <c r="A123" s="137" t="s">
        <v>10</v>
      </c>
      <c r="B123" s="114" t="s">
        <v>648</v>
      </c>
      <c r="C123" s="114"/>
      <c r="D123" s="115" t="s">
        <v>566</v>
      </c>
      <c r="E123" s="115" t="s">
        <v>108</v>
      </c>
      <c r="F123" s="115" t="s">
        <v>664</v>
      </c>
      <c r="G123" s="112">
        <v>90000</v>
      </c>
      <c r="H123" s="115">
        <v>1</v>
      </c>
    </row>
    <row r="124" spans="1:8" x14ac:dyDescent="0.3">
      <c r="A124" s="134" t="s">
        <v>19</v>
      </c>
      <c r="B124" s="110" t="s">
        <v>645</v>
      </c>
      <c r="C124" s="110"/>
      <c r="D124" s="111" t="s">
        <v>568</v>
      </c>
      <c r="E124" s="111" t="s">
        <v>108</v>
      </c>
      <c r="F124" s="111" t="s">
        <v>569</v>
      </c>
      <c r="G124" s="112">
        <v>50000</v>
      </c>
      <c r="H124" s="111">
        <v>5</v>
      </c>
    </row>
    <row r="125" spans="1:8" x14ac:dyDescent="0.3">
      <c r="A125" s="135" t="s">
        <v>19</v>
      </c>
      <c r="B125" s="114" t="s">
        <v>645</v>
      </c>
      <c r="C125" s="114"/>
      <c r="D125" s="115" t="s">
        <v>570</v>
      </c>
      <c r="E125" s="115" t="s">
        <v>108</v>
      </c>
      <c r="F125" s="115" t="s">
        <v>569</v>
      </c>
      <c r="G125" s="112">
        <v>50000</v>
      </c>
      <c r="H125" s="115">
        <v>5</v>
      </c>
    </row>
    <row r="126" spans="1:8" x14ac:dyDescent="0.3">
      <c r="A126" s="134" t="s">
        <v>19</v>
      </c>
      <c r="B126" s="110" t="s">
        <v>645</v>
      </c>
      <c r="C126" s="110"/>
      <c r="D126" s="111" t="s">
        <v>571</v>
      </c>
      <c r="E126" s="111" t="s">
        <v>108</v>
      </c>
      <c r="F126" s="111" t="s">
        <v>569</v>
      </c>
      <c r="G126" s="112">
        <v>35000</v>
      </c>
      <c r="H126" s="111">
        <v>5</v>
      </c>
    </row>
    <row r="127" spans="1:8" x14ac:dyDescent="0.3">
      <c r="A127" s="135" t="s">
        <v>19</v>
      </c>
      <c r="B127" s="114" t="s">
        <v>645</v>
      </c>
      <c r="C127" s="114"/>
      <c r="D127" s="115" t="s">
        <v>572</v>
      </c>
      <c r="E127" s="115" t="s">
        <v>108</v>
      </c>
      <c r="F127" s="115" t="s">
        <v>573</v>
      </c>
      <c r="G127" s="112">
        <v>581012.5</v>
      </c>
      <c r="H127" s="115">
        <v>1</v>
      </c>
    </row>
    <row r="128" spans="1:8" x14ac:dyDescent="0.3">
      <c r="A128" s="134" t="s">
        <v>19</v>
      </c>
      <c r="B128" s="110" t="s">
        <v>645</v>
      </c>
      <c r="C128" s="110"/>
      <c r="D128" s="111" t="s">
        <v>574</v>
      </c>
      <c r="E128" s="111" t="s">
        <v>108</v>
      </c>
      <c r="F128" s="111" t="s">
        <v>201</v>
      </c>
      <c r="G128" s="112">
        <v>524000</v>
      </c>
      <c r="H128" s="111">
        <v>3</v>
      </c>
    </row>
    <row r="129" spans="1:8" x14ac:dyDescent="0.3">
      <c r="A129" s="135" t="s">
        <v>19</v>
      </c>
      <c r="B129" s="114" t="s">
        <v>645</v>
      </c>
      <c r="C129" s="114"/>
      <c r="D129" s="115" t="s">
        <v>576</v>
      </c>
      <c r="E129" s="115" t="s">
        <v>108</v>
      </c>
      <c r="F129" s="115" t="s">
        <v>577</v>
      </c>
      <c r="G129" s="112">
        <v>100000</v>
      </c>
      <c r="H129" s="115">
        <v>1</v>
      </c>
    </row>
    <row r="130" spans="1:8" x14ac:dyDescent="0.3">
      <c r="A130" s="134" t="s">
        <v>19</v>
      </c>
      <c r="B130" s="110" t="s">
        <v>645</v>
      </c>
      <c r="C130" s="110" t="s">
        <v>578</v>
      </c>
      <c r="D130" s="111" t="s">
        <v>578</v>
      </c>
      <c r="E130" s="111" t="s">
        <v>108</v>
      </c>
      <c r="F130" s="111" t="s">
        <v>579</v>
      </c>
      <c r="G130" s="112">
        <v>250000</v>
      </c>
      <c r="H130" s="111">
        <v>1</v>
      </c>
    </row>
    <row r="131" spans="1:8" x14ac:dyDescent="0.3">
      <c r="A131" s="135" t="s">
        <v>19</v>
      </c>
      <c r="B131" s="114" t="s">
        <v>645</v>
      </c>
      <c r="C131" s="114" t="s">
        <v>578</v>
      </c>
      <c r="D131" s="115" t="s">
        <v>578</v>
      </c>
      <c r="E131" s="115" t="s">
        <v>108</v>
      </c>
      <c r="F131" s="115" t="s">
        <v>569</v>
      </c>
      <c r="G131" s="112">
        <v>160000</v>
      </c>
      <c r="H131" s="115">
        <v>1</v>
      </c>
    </row>
    <row r="132" spans="1:8" x14ac:dyDescent="0.3">
      <c r="A132" s="140" t="s">
        <v>19</v>
      </c>
      <c r="B132" s="127" t="s">
        <v>665</v>
      </c>
      <c r="C132" s="127" t="s">
        <v>666</v>
      </c>
      <c r="D132" s="126" t="s">
        <v>580</v>
      </c>
      <c r="E132" s="126" t="s">
        <v>581</v>
      </c>
      <c r="F132" s="126" t="s">
        <v>582</v>
      </c>
      <c r="G132" s="112">
        <v>350000</v>
      </c>
      <c r="H132" s="126">
        <v>1</v>
      </c>
    </row>
    <row r="133" spans="1:8" x14ac:dyDescent="0.3">
      <c r="A133" s="141" t="s">
        <v>19</v>
      </c>
      <c r="B133" s="131" t="s">
        <v>665</v>
      </c>
      <c r="C133" s="131" t="s">
        <v>666</v>
      </c>
      <c r="D133" s="115" t="s">
        <v>583</v>
      </c>
      <c r="E133" s="115" t="s">
        <v>584</v>
      </c>
      <c r="F133" s="115" t="s">
        <v>585</v>
      </c>
      <c r="G133" s="112">
        <v>350000</v>
      </c>
      <c r="H133" s="119">
        <v>1</v>
      </c>
    </row>
    <row r="134" spans="1:8" x14ac:dyDescent="0.3">
      <c r="A134" s="140" t="s">
        <v>19</v>
      </c>
      <c r="B134" s="127" t="s">
        <v>665</v>
      </c>
      <c r="C134" s="127" t="s">
        <v>666</v>
      </c>
      <c r="D134" s="111" t="s">
        <v>586</v>
      </c>
      <c r="E134" s="111" t="s">
        <v>587</v>
      </c>
      <c r="F134" s="111" t="s">
        <v>588</v>
      </c>
      <c r="G134" s="112">
        <v>350000</v>
      </c>
      <c r="H134" s="126">
        <v>1</v>
      </c>
    </row>
    <row r="135" spans="1:8" x14ac:dyDescent="0.3">
      <c r="A135" s="141" t="s">
        <v>19</v>
      </c>
      <c r="B135" s="131" t="s">
        <v>665</v>
      </c>
      <c r="C135" s="131" t="s">
        <v>666</v>
      </c>
      <c r="D135" s="115" t="s">
        <v>589</v>
      </c>
      <c r="E135" s="115" t="s">
        <v>590</v>
      </c>
      <c r="F135" s="115" t="s">
        <v>591</v>
      </c>
      <c r="G135" s="112">
        <v>200000</v>
      </c>
      <c r="H135" s="119">
        <v>1</v>
      </c>
    </row>
    <row r="136" spans="1:8" x14ac:dyDescent="0.3">
      <c r="A136" s="140" t="s">
        <v>19</v>
      </c>
      <c r="B136" s="127" t="s">
        <v>665</v>
      </c>
      <c r="C136" s="127" t="s">
        <v>666</v>
      </c>
      <c r="D136" s="111" t="s">
        <v>595</v>
      </c>
      <c r="E136" s="111" t="s">
        <v>596</v>
      </c>
      <c r="F136" s="111" t="s">
        <v>585</v>
      </c>
      <c r="G136" s="112">
        <v>200000</v>
      </c>
      <c r="H136" s="126">
        <v>1</v>
      </c>
    </row>
    <row r="137" spans="1:8" x14ac:dyDescent="0.3">
      <c r="A137" s="141" t="s">
        <v>19</v>
      </c>
      <c r="B137" s="131" t="s">
        <v>665</v>
      </c>
      <c r="C137" s="131" t="s">
        <v>666</v>
      </c>
      <c r="D137" s="115" t="s">
        <v>597</v>
      </c>
      <c r="E137" s="115" t="s">
        <v>598</v>
      </c>
      <c r="F137" s="115" t="s">
        <v>585</v>
      </c>
      <c r="G137" s="112">
        <v>70471.06</v>
      </c>
      <c r="H137" s="119">
        <v>1</v>
      </c>
    </row>
    <row r="138" spans="1:8" x14ac:dyDescent="0.3">
      <c r="A138" s="140" t="s">
        <v>19</v>
      </c>
      <c r="B138" s="127" t="s">
        <v>665</v>
      </c>
      <c r="C138" s="127" t="s">
        <v>666</v>
      </c>
      <c r="D138" s="111" t="s">
        <v>599</v>
      </c>
      <c r="E138" s="111" t="s">
        <v>584</v>
      </c>
      <c r="F138" s="111" t="s">
        <v>600</v>
      </c>
      <c r="G138" s="112">
        <v>135000</v>
      </c>
      <c r="H138" s="126">
        <v>1</v>
      </c>
    </row>
    <row r="139" spans="1:8" x14ac:dyDescent="0.3">
      <c r="A139" s="141" t="s">
        <v>19</v>
      </c>
      <c r="B139" s="131" t="s">
        <v>665</v>
      </c>
      <c r="C139" s="131" t="s">
        <v>666</v>
      </c>
      <c r="D139" s="115" t="s">
        <v>601</v>
      </c>
      <c r="E139" s="115" t="s">
        <v>602</v>
      </c>
      <c r="F139" s="115" t="s">
        <v>600</v>
      </c>
      <c r="G139" s="112">
        <v>120000</v>
      </c>
      <c r="H139" s="119">
        <v>1</v>
      </c>
    </row>
    <row r="140" spans="1:8" x14ac:dyDescent="0.3">
      <c r="A140" s="140" t="s">
        <v>19</v>
      </c>
      <c r="B140" s="127" t="s">
        <v>665</v>
      </c>
      <c r="C140" s="127" t="s">
        <v>666</v>
      </c>
      <c r="D140" s="111" t="s">
        <v>603</v>
      </c>
      <c r="E140" s="111" t="s">
        <v>604</v>
      </c>
      <c r="F140" s="111" t="s">
        <v>605</v>
      </c>
      <c r="G140" s="112">
        <v>275000</v>
      </c>
      <c r="H140" s="126">
        <v>1</v>
      </c>
    </row>
    <row r="141" spans="1:8" x14ac:dyDescent="0.3">
      <c r="A141" s="141" t="s">
        <v>19</v>
      </c>
      <c r="B141" s="131" t="s">
        <v>665</v>
      </c>
      <c r="C141" s="131" t="s">
        <v>666</v>
      </c>
      <c r="D141" s="115" t="s">
        <v>606</v>
      </c>
      <c r="E141" s="115" t="s">
        <v>607</v>
      </c>
      <c r="F141" s="115" t="s">
        <v>600</v>
      </c>
      <c r="G141" s="112">
        <v>115000</v>
      </c>
      <c r="H141" s="119">
        <v>1</v>
      </c>
    </row>
    <row r="142" spans="1:8" x14ac:dyDescent="0.3">
      <c r="A142" s="140" t="s">
        <v>19</v>
      </c>
      <c r="B142" s="127" t="s">
        <v>665</v>
      </c>
      <c r="C142" s="127" t="s">
        <v>666</v>
      </c>
      <c r="D142" s="111" t="s">
        <v>608</v>
      </c>
      <c r="E142" s="111" t="s">
        <v>587</v>
      </c>
      <c r="F142" s="111" t="s">
        <v>609</v>
      </c>
      <c r="G142" s="112">
        <v>350000</v>
      </c>
      <c r="H142" s="126">
        <v>1</v>
      </c>
    </row>
    <row r="143" spans="1:8" x14ac:dyDescent="0.3">
      <c r="A143" s="135" t="s">
        <v>19</v>
      </c>
      <c r="B143" s="131" t="s">
        <v>665</v>
      </c>
      <c r="C143" s="131" t="s">
        <v>666</v>
      </c>
      <c r="D143" s="115" t="s">
        <v>610</v>
      </c>
      <c r="E143" s="115" t="s">
        <v>587</v>
      </c>
      <c r="F143" s="115" t="s">
        <v>667</v>
      </c>
      <c r="G143" s="112">
        <v>450000</v>
      </c>
      <c r="H143" s="119">
        <v>1</v>
      </c>
    </row>
    <row r="144" spans="1:8" x14ac:dyDescent="0.3">
      <c r="A144" s="134" t="s">
        <v>19</v>
      </c>
      <c r="B144" s="127" t="s">
        <v>665</v>
      </c>
      <c r="C144" s="127" t="s">
        <v>666</v>
      </c>
      <c r="D144" s="111" t="s">
        <v>614</v>
      </c>
      <c r="E144" s="111" t="s">
        <v>668</v>
      </c>
      <c r="F144" s="111" t="s">
        <v>667</v>
      </c>
      <c r="G144" s="112">
        <v>250000</v>
      </c>
      <c r="H144" s="126">
        <v>1</v>
      </c>
    </row>
    <row r="145" spans="1:8" x14ac:dyDescent="0.3">
      <c r="A145" s="135" t="s">
        <v>19</v>
      </c>
      <c r="B145" s="131" t="s">
        <v>665</v>
      </c>
      <c r="C145" s="131" t="s">
        <v>666</v>
      </c>
      <c r="D145" s="115" t="s">
        <v>615</v>
      </c>
      <c r="E145" s="115" t="s">
        <v>669</v>
      </c>
      <c r="F145" s="115" t="s">
        <v>667</v>
      </c>
      <c r="G145" s="112">
        <v>250000</v>
      </c>
      <c r="H145" s="119">
        <v>1</v>
      </c>
    </row>
    <row r="146" spans="1:8" x14ac:dyDescent="0.3">
      <c r="A146" s="134" t="s">
        <v>19</v>
      </c>
      <c r="B146" s="127" t="s">
        <v>665</v>
      </c>
      <c r="C146" s="127" t="s">
        <v>666</v>
      </c>
      <c r="D146" s="111" t="s">
        <v>616</v>
      </c>
      <c r="E146" s="111" t="s">
        <v>670</v>
      </c>
      <c r="F146" s="111" t="s">
        <v>667</v>
      </c>
      <c r="G146" s="112">
        <v>250000</v>
      </c>
      <c r="H146" s="126">
        <v>1</v>
      </c>
    </row>
    <row r="147" spans="1:8" x14ac:dyDescent="0.3">
      <c r="A147" s="135" t="s">
        <v>19</v>
      </c>
      <c r="B147" s="131" t="s">
        <v>665</v>
      </c>
      <c r="C147" s="114"/>
      <c r="D147" s="115" t="s">
        <v>617</v>
      </c>
      <c r="E147" s="115" t="s">
        <v>618</v>
      </c>
      <c r="F147" s="115" t="s">
        <v>619</v>
      </c>
      <c r="G147" s="112">
        <v>180000</v>
      </c>
      <c r="H147" s="119">
        <v>1</v>
      </c>
    </row>
    <row r="148" spans="1:8" x14ac:dyDescent="0.3">
      <c r="A148" s="134" t="s">
        <v>19</v>
      </c>
      <c r="B148" s="127" t="s">
        <v>665</v>
      </c>
      <c r="C148" s="110"/>
      <c r="D148" s="111" t="s">
        <v>620</v>
      </c>
      <c r="E148" s="111" t="s">
        <v>621</v>
      </c>
      <c r="F148" s="111" t="s">
        <v>622</v>
      </c>
      <c r="G148" s="112">
        <v>195000</v>
      </c>
      <c r="H148" s="126">
        <v>1</v>
      </c>
    </row>
    <row r="149" spans="1:8" x14ac:dyDescent="0.3">
      <c r="A149" s="135" t="s">
        <v>19</v>
      </c>
      <c r="B149" s="131" t="s">
        <v>665</v>
      </c>
      <c r="C149" s="114"/>
      <c r="D149" s="115" t="s">
        <v>623</v>
      </c>
      <c r="E149" s="115" t="s">
        <v>624</v>
      </c>
      <c r="F149" s="115" t="s">
        <v>625</v>
      </c>
      <c r="G149" s="112">
        <v>187000</v>
      </c>
      <c r="H149" s="119">
        <v>1</v>
      </c>
    </row>
    <row r="150" spans="1:8" x14ac:dyDescent="0.3">
      <c r="A150" s="134" t="s">
        <v>19</v>
      </c>
      <c r="B150" s="127" t="s">
        <v>665</v>
      </c>
      <c r="C150" s="110"/>
      <c r="D150" s="111" t="s">
        <v>626</v>
      </c>
      <c r="E150" s="111" t="s">
        <v>627</v>
      </c>
      <c r="F150" s="111" t="s">
        <v>591</v>
      </c>
      <c r="G150" s="112">
        <v>250000</v>
      </c>
      <c r="H150" s="126">
        <v>1</v>
      </c>
    </row>
    <row r="151" spans="1:8" x14ac:dyDescent="0.3">
      <c r="A151" s="135" t="s">
        <v>19</v>
      </c>
      <c r="B151" s="131" t="s">
        <v>665</v>
      </c>
      <c r="C151" s="114"/>
      <c r="D151" s="115" t="s">
        <v>628</v>
      </c>
      <c r="E151" s="115" t="s">
        <v>629</v>
      </c>
      <c r="F151" s="115" t="s">
        <v>612</v>
      </c>
      <c r="G151" s="112">
        <v>185000</v>
      </c>
      <c r="H151" s="119">
        <v>1</v>
      </c>
    </row>
    <row r="152" spans="1:8" x14ac:dyDescent="0.3">
      <c r="A152" s="134" t="s">
        <v>19</v>
      </c>
      <c r="B152" s="127" t="s">
        <v>665</v>
      </c>
      <c r="C152" s="110"/>
      <c r="D152" s="111" t="s">
        <v>630</v>
      </c>
      <c r="E152" s="111" t="s">
        <v>631</v>
      </c>
      <c r="F152" s="111" t="s">
        <v>619</v>
      </c>
      <c r="G152" s="112">
        <v>125000</v>
      </c>
      <c r="H152" s="126">
        <v>1</v>
      </c>
    </row>
    <row r="153" spans="1:8" x14ac:dyDescent="0.3">
      <c r="A153" s="135" t="s">
        <v>19</v>
      </c>
      <c r="B153" s="131" t="s">
        <v>665</v>
      </c>
      <c r="C153" s="114"/>
      <c r="D153" s="115" t="s">
        <v>632</v>
      </c>
      <c r="E153" s="115" t="s">
        <v>633</v>
      </c>
      <c r="F153" s="115" t="s">
        <v>582</v>
      </c>
      <c r="G153" s="112">
        <v>70000</v>
      </c>
      <c r="H153" s="119">
        <v>1</v>
      </c>
    </row>
    <row r="154" spans="1:8" x14ac:dyDescent="0.3">
      <c r="A154" s="134" t="s">
        <v>19</v>
      </c>
      <c r="B154" s="127" t="s">
        <v>665</v>
      </c>
      <c r="C154" s="110"/>
      <c r="D154" s="111" t="s">
        <v>634</v>
      </c>
      <c r="E154" s="111" t="s">
        <v>635</v>
      </c>
      <c r="F154" s="111" t="s">
        <v>622</v>
      </c>
      <c r="G154" s="112">
        <v>75000</v>
      </c>
      <c r="H154" s="126">
        <v>1</v>
      </c>
    </row>
    <row r="155" spans="1:8" x14ac:dyDescent="0.3">
      <c r="A155" s="135" t="s">
        <v>19</v>
      </c>
      <c r="B155" s="131" t="s">
        <v>665</v>
      </c>
      <c r="C155" s="131"/>
      <c r="D155" s="119" t="s">
        <v>636</v>
      </c>
      <c r="E155" s="119" t="s">
        <v>637</v>
      </c>
      <c r="F155" s="119" t="s">
        <v>622</v>
      </c>
      <c r="G155" s="112">
        <v>72300</v>
      </c>
      <c r="H155" s="119">
        <v>1</v>
      </c>
    </row>
  </sheetData>
  <autoFilter ref="A1:H155" xr:uid="{A4110CD6-7245-495B-812C-AC530ED546E9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Duda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2023-05-25T18:54:13Z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