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rby113\Desktop\"/>
    </mc:Choice>
  </mc:AlternateContent>
  <xr:revisionPtr revIDLastSave="0" documentId="13_ncr:1_{0AB08A78-C6D5-4DDC-8AAC-AC0EC525FAE0}" xr6:coauthVersionLast="47" xr6:coauthVersionMax="47" xr10:uidLastSave="{00000000-0000-0000-0000-000000000000}"/>
  <bookViews>
    <workbookView xWindow="-110" yWindow="-110" windowWidth="19420" windowHeight="10300" activeTab="1" xr2:uid="{38E2833B-D2EF-4AC1-8B55-6A932B87E28C}"/>
  </bookViews>
  <sheets>
    <sheet name="Raw Unlceaned Data" sheetId="4" r:id="rId1"/>
    <sheet name="Cleaned Data(Using Power Query)" sheetId="3" r:id="rId2"/>
  </sheets>
  <definedNames>
    <definedName name="ExternalData_1" localSheetId="1" hidden="1">'Cleaned Data(Using Power Query)'!$A$1:$E$21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3" l="1"/>
  <c r="I13" i="3"/>
  <c r="I14" i="3"/>
  <c r="I15" i="3"/>
  <c r="I11" i="3"/>
  <c r="H12" i="3"/>
  <c r="H13" i="3"/>
  <c r="H14" i="3"/>
  <c r="H15" i="3"/>
  <c r="H11" i="3"/>
  <c r="I6" i="3"/>
  <c r="I7" i="3"/>
  <c r="I8" i="3"/>
  <c r="I5" i="3"/>
  <c r="H5" i="3"/>
  <c r="H6" i="3"/>
  <c r="H7" i="3"/>
  <c r="H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10C0F6E-2344-4665-8B97-0B75D245BBAA}" keepAlive="1" name="Query - Cleaned Data" description="Connection to the 'Cleaned Data' query in the workbook." type="5" refreshedVersion="8" background="1" saveData="1">
    <dbPr connection="Provider=Microsoft.Mashup.OleDb.1;Data Source=$Workbook$;Location=&quot;Cleaned Data&quot;;Extended Properties=&quot;&quot;" command="SELECT * FROM [Cleaned Data]"/>
  </connection>
</connections>
</file>

<file path=xl/sharedStrings.xml><?xml version="1.0" encoding="utf-8"?>
<sst xmlns="http://schemas.openxmlformats.org/spreadsheetml/2006/main" count="146" uniqueCount="22">
  <si>
    <t>Category</t>
  </si>
  <si>
    <t>State</t>
  </si>
  <si>
    <t>Product Code</t>
  </si>
  <si>
    <t>Item-101</t>
  </si>
  <si>
    <t>Item-102</t>
  </si>
  <si>
    <t>Item-103</t>
  </si>
  <si>
    <t>Item-104</t>
  </si>
  <si>
    <t>Item-105</t>
  </si>
  <si>
    <t>Gujarat</t>
  </si>
  <si>
    <t>Punjab</t>
  </si>
  <si>
    <t>Uttar Pradesh</t>
  </si>
  <si>
    <t>Karnataka</t>
  </si>
  <si>
    <t>PY Sales</t>
  </si>
  <si>
    <t>Apparel</t>
  </si>
  <si>
    <t>Footwear</t>
  </si>
  <si>
    <t>Accessories</t>
  </si>
  <si>
    <t>Outdoor</t>
  </si>
  <si>
    <t>Western</t>
  </si>
  <si>
    <t>CY Sales</t>
  </si>
  <si>
    <t xml:space="preserve">Outdoor </t>
  </si>
  <si>
    <t xml:space="preserve">CY Sales 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</si>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</sst>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3" fillId="3" borderId="0" xfId="0" applyFont="1" applyFill="1"/>
    <xf numFmtId="0" fontId="1" fillId="0" borderId="0" xfId="0" applyFont="1"/>
    <xf numFmtId="0" fontId="3" fillId="0" borderId="0" xfId="0" applyFont="1"/>
    <xf numFmtId="0" fontId="0" fillId="4" borderId="4" xfId="0" applyFill="1" applyBorder="1"/>
    <xf numFmtId="0" fontId="0" fillId="4" borderId="6" xfId="0" applyFill="1" applyBorder="1"/>
  </cellXfs>
  <cellStyles count="2">
    <cellStyle name="Currency" xfId="1" builtinId="4"/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52F16BA-BCF6-47F0-AD02-68C38D92D0D3}" autoFormatId="16" applyNumberFormats="0" applyBorderFormats="0" applyFontFormats="0" applyPatternFormats="0" applyAlignmentFormats="0" applyWidthHeightFormats="0">
  <queryTableRefresh nextId="6">
    <queryTableFields count="5">
      <queryTableField id="1" name="State" tableColumnId="1"/>
      <queryTableField id="2" name="Product Code" tableColumnId="2"/>
      <queryTableField id="3" name="Category" tableColumnId="3"/>
      <queryTableField id="4" name="CY Sales" tableColumnId="4"/>
      <queryTableField id="5" name="PY Sales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DE3D9-099A-448C-B974-AA536816D9E6}" name="Cleaned_Data" displayName="Cleaned_Data" ref="A1:E21" tableType="queryTable" totalsRowShown="0">
  <autoFilter ref="A1:E21" xr:uid="{1DEDE3D9-099A-448C-B974-AA536816D9E6}"/>
  <tableColumns count="5">
    <tableColumn id="1" xr3:uid="{A6813D86-ECB1-4838-BA21-07AB1FA900C2}" uniqueName="1" name="State" queryTableFieldId="1" dataDxfId="2"/>
    <tableColumn id="2" xr3:uid="{D3B0F74F-FD1F-4ABF-85DE-D44EB1DEB0D2}" uniqueName="2" name="Product Code" queryTableFieldId="2" dataDxfId="1"/>
    <tableColumn id="3" xr3:uid="{9DBEC0DD-B9B9-4131-B0F5-9F3565CA095C}" uniqueName="3" name="Category" queryTableFieldId="3" dataDxfId="0"/>
    <tableColumn id="4" xr3:uid="{2B6147E8-7410-4D0D-A310-B2FA2C40C88D}" uniqueName="4" name="CY Sales" queryTableFieldId="4"/>
    <tableColumn id="5" xr3:uid="{546681D9-8DCD-411D-8E4E-583B3DEE0273}" uniqueName="5" name="PY Sales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CB1EE-CEFC-4A5B-BAAF-4E5C24416A3C}">
  <sheetPr>
    <tabColor theme="0" tint="-0.14999847407452621"/>
  </sheetPr>
  <dimension ref="A1:K25"/>
  <sheetViews>
    <sheetView workbookViewId="0"/>
  </sheetViews>
  <sheetFormatPr defaultRowHeight="14.5" x14ac:dyDescent="0.35"/>
  <cols>
    <col min="1" max="1" width="12.26953125" bestFit="1" customWidth="1"/>
    <col min="2" max="2" width="12.1796875" bestFit="1" customWidth="1"/>
    <col min="3" max="3" width="10.36328125" bestFit="1" customWidth="1"/>
    <col min="4" max="5" width="8.81640625" bestFit="1" customWidth="1"/>
    <col min="6" max="6" width="6.7265625" customWidth="1"/>
    <col min="7" max="8" width="8.81640625" bestFit="1" customWidth="1"/>
    <col min="10" max="10" width="9.453125" bestFit="1" customWidth="1"/>
    <col min="11" max="11" width="8.453125" bestFit="1" customWidth="1"/>
  </cols>
  <sheetData>
    <row r="1" spans="1:11" x14ac:dyDescent="0.35">
      <c r="A1" s="8"/>
      <c r="B1" s="8"/>
      <c r="C1" s="8" t="s">
        <v>0</v>
      </c>
      <c r="D1" s="8" t="s">
        <v>20</v>
      </c>
      <c r="E1" s="8"/>
      <c r="F1" s="8"/>
      <c r="G1" s="8" t="s">
        <v>12</v>
      </c>
      <c r="H1" s="8"/>
      <c r="I1" s="8"/>
      <c r="J1" s="8" t="s">
        <v>21</v>
      </c>
      <c r="K1" s="8"/>
    </row>
    <row r="2" spans="1:11" x14ac:dyDescent="0.35">
      <c r="A2" s="9" t="s">
        <v>1</v>
      </c>
      <c r="B2" s="9" t="s">
        <v>2</v>
      </c>
      <c r="C2" s="10"/>
      <c r="D2" s="10"/>
      <c r="E2" s="10"/>
      <c r="F2" s="10"/>
      <c r="G2" s="10"/>
      <c r="H2" s="10"/>
      <c r="I2" s="10"/>
      <c r="J2" s="10"/>
      <c r="K2" s="10"/>
    </row>
    <row r="3" spans="1:11" x14ac:dyDescent="0.35">
      <c r="A3" t="s">
        <v>8</v>
      </c>
      <c r="B3" t="s">
        <v>3</v>
      </c>
      <c r="C3" t="s">
        <v>14</v>
      </c>
      <c r="D3">
        <v>19066136</v>
      </c>
      <c r="G3">
        <v>19690257</v>
      </c>
      <c r="J3">
        <v>-624121</v>
      </c>
    </row>
    <row r="4" spans="1:11" x14ac:dyDescent="0.35">
      <c r="A4" t="s">
        <v>8</v>
      </c>
      <c r="B4" t="s">
        <v>4</v>
      </c>
      <c r="C4" t="s">
        <v>13</v>
      </c>
      <c r="D4">
        <v>12820069</v>
      </c>
      <c r="G4">
        <v>15661620</v>
      </c>
      <c r="J4">
        <v>-2841551</v>
      </c>
    </row>
    <row r="5" spans="1:11" x14ac:dyDescent="0.35">
      <c r="A5" t="s">
        <v>8</v>
      </c>
      <c r="B5" t="s">
        <v>5</v>
      </c>
      <c r="C5" t="s">
        <v>15</v>
      </c>
      <c r="E5">
        <v>13180188</v>
      </c>
      <c r="H5">
        <v>17136815</v>
      </c>
      <c r="K5">
        <v>-3956627</v>
      </c>
    </row>
    <row r="6" spans="1:11" x14ac:dyDescent="0.35">
      <c r="A6" t="s">
        <v>8</v>
      </c>
      <c r="B6" t="s">
        <v>6</v>
      </c>
      <c r="C6" t="s">
        <v>16</v>
      </c>
      <c r="D6">
        <v>14891501</v>
      </c>
      <c r="G6">
        <v>10821675</v>
      </c>
      <c r="J6">
        <v>4069826</v>
      </c>
    </row>
    <row r="7" spans="1:11" x14ac:dyDescent="0.35">
      <c r="A7" t="s">
        <v>8</v>
      </c>
      <c r="B7" t="s">
        <v>7</v>
      </c>
      <c r="C7" t="s">
        <v>17</v>
      </c>
      <c r="D7">
        <v>14834369</v>
      </c>
      <c r="G7">
        <v>17442397</v>
      </c>
      <c r="J7">
        <v>-2608028</v>
      </c>
    </row>
    <row r="9" spans="1:11" x14ac:dyDescent="0.35">
      <c r="A9" t="s">
        <v>9</v>
      </c>
      <c r="B9" t="s">
        <v>3</v>
      </c>
      <c r="C9" t="s">
        <v>14</v>
      </c>
      <c r="D9">
        <v>17406307</v>
      </c>
      <c r="G9">
        <v>15731195</v>
      </c>
      <c r="J9">
        <v>1675112</v>
      </c>
    </row>
    <row r="10" spans="1:11" x14ac:dyDescent="0.35">
      <c r="A10" t="s">
        <v>9</v>
      </c>
      <c r="B10" t="s">
        <v>4</v>
      </c>
      <c r="C10" t="s">
        <v>13</v>
      </c>
      <c r="E10">
        <v>11653208</v>
      </c>
      <c r="H10">
        <v>19666154</v>
      </c>
      <c r="K10">
        <v>-8012946</v>
      </c>
    </row>
    <row r="11" spans="1:11" x14ac:dyDescent="0.35">
      <c r="A11" t="s">
        <v>9</v>
      </c>
      <c r="B11" t="s">
        <v>5</v>
      </c>
      <c r="C11" t="s">
        <v>15</v>
      </c>
      <c r="D11">
        <v>10832681</v>
      </c>
      <c r="G11">
        <v>18410567</v>
      </c>
      <c r="J11">
        <v>-7577886</v>
      </c>
    </row>
    <row r="12" spans="1:11" x14ac:dyDescent="0.35">
      <c r="A12" t="s">
        <v>9</v>
      </c>
      <c r="B12" t="s">
        <v>6</v>
      </c>
      <c r="C12" t="s">
        <v>16</v>
      </c>
      <c r="D12">
        <v>13502828</v>
      </c>
      <c r="G12">
        <v>18235687</v>
      </c>
      <c r="J12">
        <v>-4732859</v>
      </c>
    </row>
    <row r="13" spans="1:11" x14ac:dyDescent="0.35">
      <c r="A13" t="s">
        <v>9</v>
      </c>
      <c r="B13" t="s">
        <v>7</v>
      </c>
      <c r="C13" t="s">
        <v>17</v>
      </c>
      <c r="D13">
        <v>18445296</v>
      </c>
      <c r="G13">
        <v>11099385</v>
      </c>
      <c r="J13">
        <v>7345911</v>
      </c>
    </row>
    <row r="15" spans="1:11" x14ac:dyDescent="0.35">
      <c r="A15" t="s">
        <v>10</v>
      </c>
      <c r="B15" t="s">
        <v>3</v>
      </c>
      <c r="C15" t="s">
        <v>14</v>
      </c>
      <c r="E15">
        <v>18816385</v>
      </c>
      <c r="H15">
        <v>12398202</v>
      </c>
      <c r="K15">
        <v>6418183</v>
      </c>
    </row>
    <row r="16" spans="1:11" x14ac:dyDescent="0.35">
      <c r="A16" t="s">
        <v>10</v>
      </c>
      <c r="B16" t="s">
        <v>4</v>
      </c>
      <c r="C16" t="s">
        <v>13</v>
      </c>
      <c r="D16">
        <v>16651073</v>
      </c>
      <c r="G16">
        <v>16182334</v>
      </c>
      <c r="J16">
        <v>468739</v>
      </c>
    </row>
    <row r="17" spans="1:11" x14ac:dyDescent="0.35">
      <c r="A17" t="s">
        <v>10</v>
      </c>
      <c r="B17" t="s">
        <v>5</v>
      </c>
      <c r="C17" t="s">
        <v>15</v>
      </c>
      <c r="D17">
        <v>17720209</v>
      </c>
      <c r="G17">
        <v>19191287</v>
      </c>
      <c r="J17">
        <v>-1471078</v>
      </c>
    </row>
    <row r="18" spans="1:11" x14ac:dyDescent="0.35">
      <c r="A18" t="s">
        <v>10</v>
      </c>
      <c r="B18" t="s">
        <v>6</v>
      </c>
      <c r="C18" t="s">
        <v>16</v>
      </c>
      <c r="D18">
        <v>17610617</v>
      </c>
      <c r="G18">
        <v>10421266</v>
      </c>
      <c r="J18">
        <v>7189351</v>
      </c>
    </row>
    <row r="19" spans="1:11" x14ac:dyDescent="0.35">
      <c r="A19" t="s">
        <v>10</v>
      </c>
      <c r="B19" t="s">
        <v>7</v>
      </c>
      <c r="C19" t="s">
        <v>17</v>
      </c>
      <c r="E19">
        <v>15223922</v>
      </c>
      <c r="H19">
        <v>18471807</v>
      </c>
      <c r="K19">
        <v>-3247885</v>
      </c>
    </row>
    <row r="21" spans="1:11" x14ac:dyDescent="0.35">
      <c r="A21" t="s">
        <v>11</v>
      </c>
      <c r="B21" t="s">
        <v>3</v>
      </c>
      <c r="C21" t="s">
        <v>14</v>
      </c>
      <c r="D21">
        <v>15957804</v>
      </c>
      <c r="G21">
        <v>14770755</v>
      </c>
      <c r="J21">
        <v>1187049</v>
      </c>
    </row>
    <row r="22" spans="1:11" x14ac:dyDescent="0.35">
      <c r="A22" t="s">
        <v>11</v>
      </c>
      <c r="B22" t="s">
        <v>4</v>
      </c>
      <c r="C22" t="s">
        <v>13</v>
      </c>
      <c r="D22">
        <v>13498512</v>
      </c>
      <c r="G22">
        <v>19382603</v>
      </c>
      <c r="J22">
        <v>-5884091</v>
      </c>
    </row>
    <row r="23" spans="1:11" x14ac:dyDescent="0.35">
      <c r="A23" t="s">
        <v>11</v>
      </c>
      <c r="B23" t="s">
        <v>5</v>
      </c>
      <c r="C23" t="s">
        <v>15</v>
      </c>
      <c r="E23">
        <v>15513893</v>
      </c>
      <c r="H23">
        <v>19971359</v>
      </c>
      <c r="K23">
        <v>-4457466</v>
      </c>
    </row>
    <row r="24" spans="1:11" x14ac:dyDescent="0.35">
      <c r="A24" t="s">
        <v>11</v>
      </c>
      <c r="B24" t="s">
        <v>6</v>
      </c>
      <c r="C24" t="s">
        <v>16</v>
      </c>
      <c r="E24">
        <v>12865061</v>
      </c>
      <c r="H24">
        <v>11521892</v>
      </c>
      <c r="K24">
        <v>1343169</v>
      </c>
    </row>
    <row r="25" spans="1:11" x14ac:dyDescent="0.35">
      <c r="A25" t="s">
        <v>11</v>
      </c>
      <c r="B25" t="s">
        <v>7</v>
      </c>
      <c r="C25" t="s">
        <v>17</v>
      </c>
      <c r="D25">
        <v>17720503</v>
      </c>
      <c r="G25">
        <v>17554501</v>
      </c>
      <c r="J25">
        <v>166002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AAF1F-E724-495E-898B-2159B86D06BC}">
  <sheetPr>
    <tabColor rgb="FF92D050"/>
  </sheetPr>
  <dimension ref="A1:I21"/>
  <sheetViews>
    <sheetView tabSelected="1" workbookViewId="0"/>
  </sheetViews>
  <sheetFormatPr defaultRowHeight="14.5" x14ac:dyDescent="0.35"/>
  <cols>
    <col min="1" max="1" width="12.26953125" bestFit="1" customWidth="1"/>
    <col min="2" max="2" width="14.453125" bestFit="1" customWidth="1"/>
    <col min="3" max="3" width="10.54296875" bestFit="1" customWidth="1"/>
    <col min="4" max="5" width="9.81640625" bestFit="1" customWidth="1"/>
    <col min="7" max="7" width="12.26953125" bestFit="1" customWidth="1"/>
    <col min="8" max="9" width="14.6328125" bestFit="1" customWidth="1"/>
  </cols>
  <sheetData>
    <row r="1" spans="1:9" x14ac:dyDescent="0.35">
      <c r="A1" t="s">
        <v>1</v>
      </c>
      <c r="B1" t="s">
        <v>2</v>
      </c>
      <c r="C1" t="s">
        <v>0</v>
      </c>
      <c r="D1" t="s">
        <v>18</v>
      </c>
      <c r="E1" t="s">
        <v>12</v>
      </c>
    </row>
    <row r="2" spans="1:9" x14ac:dyDescent="0.35">
      <c r="A2" t="s">
        <v>8</v>
      </c>
      <c r="B2" t="s">
        <v>3</v>
      </c>
      <c r="C2" t="s">
        <v>14</v>
      </c>
      <c r="D2">
        <v>19066136</v>
      </c>
      <c r="E2">
        <v>19690257</v>
      </c>
    </row>
    <row r="3" spans="1:9" x14ac:dyDescent="0.35">
      <c r="A3" t="s">
        <v>8</v>
      </c>
      <c r="B3" t="s">
        <v>4</v>
      </c>
      <c r="C3" t="s">
        <v>13</v>
      </c>
      <c r="D3">
        <v>12820069</v>
      </c>
      <c r="E3">
        <v>15661620</v>
      </c>
    </row>
    <row r="4" spans="1:9" x14ac:dyDescent="0.35">
      <c r="A4" t="s">
        <v>8</v>
      </c>
      <c r="B4" t="s">
        <v>5</v>
      </c>
      <c r="C4" t="s">
        <v>15</v>
      </c>
      <c r="D4">
        <v>13180188</v>
      </c>
      <c r="E4">
        <v>17136815</v>
      </c>
      <c r="G4" s="1" t="s">
        <v>1</v>
      </c>
      <c r="H4" s="2" t="s">
        <v>18</v>
      </c>
      <c r="I4" s="3" t="s">
        <v>12</v>
      </c>
    </row>
    <row r="5" spans="1:9" x14ac:dyDescent="0.35">
      <c r="A5" t="s">
        <v>8</v>
      </c>
      <c r="B5" t="s">
        <v>6</v>
      </c>
      <c r="C5" t="s">
        <v>16</v>
      </c>
      <c r="D5">
        <v>14891501</v>
      </c>
      <c r="E5">
        <v>10821675</v>
      </c>
      <c r="G5" s="11" t="s">
        <v>8</v>
      </c>
      <c r="H5" s="4">
        <f>SUMIFS(Cleaned_Data[CY Sales],Cleaned_Data[State],$G5)</f>
        <v>74792263</v>
      </c>
      <c r="I5" s="5">
        <f>SUMIFS(Cleaned_Data[PY Sales],Cleaned_Data[State],$G5)</f>
        <v>80752764</v>
      </c>
    </row>
    <row r="6" spans="1:9" x14ac:dyDescent="0.35">
      <c r="A6" t="s">
        <v>8</v>
      </c>
      <c r="B6" t="s">
        <v>7</v>
      </c>
      <c r="C6" t="s">
        <v>17</v>
      </c>
      <c r="D6">
        <v>14834369</v>
      </c>
      <c r="E6">
        <v>17442397</v>
      </c>
      <c r="G6" s="11" t="s">
        <v>9</v>
      </c>
      <c r="H6" s="4">
        <f>SUMIFS(Cleaned_Data[CY Sales],Cleaned_Data[State],$G6)</f>
        <v>71840320</v>
      </c>
      <c r="I6" s="5">
        <f>SUMIFS(Cleaned_Data[PY Sales],Cleaned_Data[State],$G6)</f>
        <v>83142988</v>
      </c>
    </row>
    <row r="7" spans="1:9" x14ac:dyDescent="0.35">
      <c r="A7" t="s">
        <v>9</v>
      </c>
      <c r="B7" t="s">
        <v>3</v>
      </c>
      <c r="C7" t="s">
        <v>14</v>
      </c>
      <c r="D7">
        <v>17406307</v>
      </c>
      <c r="E7">
        <v>15731195</v>
      </c>
      <c r="G7" s="11" t="s">
        <v>10</v>
      </c>
      <c r="H7" s="4">
        <f>SUMIFS(Cleaned_Data[CY Sales],Cleaned_Data[State],$G7)</f>
        <v>86022206</v>
      </c>
      <c r="I7" s="5">
        <f>SUMIFS(Cleaned_Data[PY Sales],Cleaned_Data[State],$G7)</f>
        <v>76664896</v>
      </c>
    </row>
    <row r="8" spans="1:9" x14ac:dyDescent="0.35">
      <c r="A8" t="s">
        <v>9</v>
      </c>
      <c r="B8" t="s">
        <v>4</v>
      </c>
      <c r="C8" t="s">
        <v>13</v>
      </c>
      <c r="D8">
        <v>11653208</v>
      </c>
      <c r="E8">
        <v>19666154</v>
      </c>
      <c r="G8" s="12" t="s">
        <v>11</v>
      </c>
      <c r="H8" s="6">
        <f>SUMIFS(Cleaned_Data[CY Sales],Cleaned_Data[State],$G8)</f>
        <v>75555773</v>
      </c>
      <c r="I8" s="7">
        <f>SUMIFS(Cleaned_Data[PY Sales],Cleaned_Data[State],$G8)</f>
        <v>83201110</v>
      </c>
    </row>
    <row r="9" spans="1:9" x14ac:dyDescent="0.35">
      <c r="A9" t="s">
        <v>9</v>
      </c>
      <c r="B9" t="s">
        <v>5</v>
      </c>
      <c r="C9" t="s">
        <v>15</v>
      </c>
      <c r="D9">
        <v>10832681</v>
      </c>
      <c r="E9">
        <v>18410567</v>
      </c>
    </row>
    <row r="10" spans="1:9" x14ac:dyDescent="0.35">
      <c r="A10" t="s">
        <v>9</v>
      </c>
      <c r="B10" t="s">
        <v>6</v>
      </c>
      <c r="C10" t="s">
        <v>16</v>
      </c>
      <c r="D10">
        <v>13502828</v>
      </c>
      <c r="E10">
        <v>18235687</v>
      </c>
      <c r="G10" s="1" t="s">
        <v>0</v>
      </c>
      <c r="H10" s="2" t="s">
        <v>18</v>
      </c>
      <c r="I10" s="3" t="s">
        <v>12</v>
      </c>
    </row>
    <row r="11" spans="1:9" x14ac:dyDescent="0.35">
      <c r="A11" t="s">
        <v>9</v>
      </c>
      <c r="B11" t="s">
        <v>7</v>
      </c>
      <c r="C11" t="s">
        <v>17</v>
      </c>
      <c r="D11">
        <v>18445296</v>
      </c>
      <c r="E11">
        <v>11099385</v>
      </c>
      <c r="G11" s="11" t="s">
        <v>14</v>
      </c>
      <c r="H11" s="4">
        <f>SUMIFS(Cleaned_Data[CY Sales],Cleaned_Data[Category],$G11)</f>
        <v>71246632</v>
      </c>
      <c r="I11" s="5">
        <f>SUMIFS(Cleaned_Data[PY Sales],Cleaned_Data[Category],$G11)</f>
        <v>62590409</v>
      </c>
    </row>
    <row r="12" spans="1:9" x14ac:dyDescent="0.35">
      <c r="A12" t="s">
        <v>10</v>
      </c>
      <c r="B12" t="s">
        <v>3</v>
      </c>
      <c r="C12" t="s">
        <v>14</v>
      </c>
      <c r="D12">
        <v>18816385</v>
      </c>
      <c r="E12">
        <v>12398202</v>
      </c>
      <c r="G12" s="11" t="s">
        <v>13</v>
      </c>
      <c r="H12" s="4">
        <f>SUMIFS(Cleaned_Data[CY Sales],Cleaned_Data[Category],$G12)</f>
        <v>54622862</v>
      </c>
      <c r="I12" s="5">
        <f>SUMIFS(Cleaned_Data[PY Sales],Cleaned_Data[Category],$G12)</f>
        <v>70892711</v>
      </c>
    </row>
    <row r="13" spans="1:9" x14ac:dyDescent="0.35">
      <c r="A13" t="s">
        <v>10</v>
      </c>
      <c r="B13" t="s">
        <v>4</v>
      </c>
      <c r="C13" t="s">
        <v>13</v>
      </c>
      <c r="D13">
        <v>16651073</v>
      </c>
      <c r="E13">
        <v>16182334</v>
      </c>
      <c r="G13" s="11" t="s">
        <v>15</v>
      </c>
      <c r="H13" s="4">
        <f>SUMIFS(Cleaned_Data[CY Sales],Cleaned_Data[Category],$G13)</f>
        <v>57246971</v>
      </c>
      <c r="I13" s="5">
        <f>SUMIFS(Cleaned_Data[PY Sales],Cleaned_Data[Category],$G13)</f>
        <v>74710028</v>
      </c>
    </row>
    <row r="14" spans="1:9" x14ac:dyDescent="0.35">
      <c r="A14" t="s">
        <v>10</v>
      </c>
      <c r="B14" t="s">
        <v>5</v>
      </c>
      <c r="C14" t="s">
        <v>15</v>
      </c>
      <c r="D14">
        <v>17720209</v>
      </c>
      <c r="E14">
        <v>19191287</v>
      </c>
      <c r="G14" s="11" t="s">
        <v>19</v>
      </c>
      <c r="H14" s="4">
        <f>SUMIFS(Cleaned_Data[CY Sales],Cleaned_Data[Category],$G14)</f>
        <v>0</v>
      </c>
      <c r="I14" s="5">
        <f>SUMIFS(Cleaned_Data[PY Sales],Cleaned_Data[Category],$G14)</f>
        <v>0</v>
      </c>
    </row>
    <row r="15" spans="1:9" x14ac:dyDescent="0.35">
      <c r="A15" t="s">
        <v>10</v>
      </c>
      <c r="B15" t="s">
        <v>6</v>
      </c>
      <c r="C15" t="s">
        <v>16</v>
      </c>
      <c r="D15">
        <v>17610617</v>
      </c>
      <c r="E15">
        <v>10421266</v>
      </c>
      <c r="G15" s="12" t="s">
        <v>17</v>
      </c>
      <c r="H15" s="6">
        <f>SUMIFS(Cleaned_Data[CY Sales],Cleaned_Data[Category],$G15)</f>
        <v>66224090</v>
      </c>
      <c r="I15" s="7">
        <f>SUMIFS(Cleaned_Data[PY Sales],Cleaned_Data[Category],$G15)</f>
        <v>64568090</v>
      </c>
    </row>
    <row r="16" spans="1:9" x14ac:dyDescent="0.35">
      <c r="A16" t="s">
        <v>10</v>
      </c>
      <c r="B16" t="s">
        <v>7</v>
      </c>
      <c r="C16" t="s">
        <v>17</v>
      </c>
      <c r="D16">
        <v>15223922</v>
      </c>
      <c r="E16">
        <v>18471807</v>
      </c>
    </row>
    <row r="17" spans="1:5" x14ac:dyDescent="0.35">
      <c r="A17" t="s">
        <v>11</v>
      </c>
      <c r="B17" t="s">
        <v>3</v>
      </c>
      <c r="C17" t="s">
        <v>14</v>
      </c>
      <c r="D17">
        <v>15957804</v>
      </c>
      <c r="E17">
        <v>14770755</v>
      </c>
    </row>
    <row r="18" spans="1:5" x14ac:dyDescent="0.35">
      <c r="A18" t="s">
        <v>11</v>
      </c>
      <c r="B18" t="s">
        <v>4</v>
      </c>
      <c r="C18" t="s">
        <v>13</v>
      </c>
      <c r="D18">
        <v>13498512</v>
      </c>
      <c r="E18">
        <v>19382603</v>
      </c>
    </row>
    <row r="19" spans="1:5" x14ac:dyDescent="0.35">
      <c r="A19" t="s">
        <v>11</v>
      </c>
      <c r="B19" t="s">
        <v>5</v>
      </c>
      <c r="C19" t="s">
        <v>15</v>
      </c>
      <c r="D19">
        <v>15513893</v>
      </c>
      <c r="E19">
        <v>19971359</v>
      </c>
    </row>
    <row r="20" spans="1:5" x14ac:dyDescent="0.35">
      <c r="A20" t="s">
        <v>11</v>
      </c>
      <c r="B20" t="s">
        <v>6</v>
      </c>
      <c r="C20" t="s">
        <v>16</v>
      </c>
      <c r="D20">
        <v>12865061</v>
      </c>
      <c r="E20">
        <v>11521892</v>
      </c>
    </row>
    <row r="21" spans="1:5" x14ac:dyDescent="0.35">
      <c r="A21" t="s">
        <v>11</v>
      </c>
      <c r="B21" t="s">
        <v>7</v>
      </c>
      <c r="C21" t="s">
        <v>17</v>
      </c>
      <c r="D21">
        <v>17720503</v>
      </c>
      <c r="E21">
        <v>17554501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8 F A A B Q S w M E F A A C A A g A w Y k a W + u r O E u l A A A A 9 w A A A B I A H A B D b 2 5 m a W c v U G F j a 2 F n Z S 5 4 b W w g o h g A K K A U A A A A A A A A A A A A A A A A A A A A A A A A A A A A h Y 8 x D o I w G I W v Q r r T l q r R k F I G V 0 l M i M a 1 K R U a 4 c f Q Y r m b g 0 f y C m I U d X N 8 3 / u G 9 + 7 X G 0 + H p g 4 u u r O m h Q R F m K J A g 2 o L A 2 W C e n c M V y g V f C v V S Z Y 6 G G W w 8 W C L B F X O n W N C v P f Y z 3 D b l Y R R G p F D t s l V p R u J P r L 5 L 4 c G r J O g N B J 8 / x o j G I 7 m C x x R t s S U k 4 n y z M D X Y O P g Z / s D + b q v X d 9 p o S H c 5 Z x M k Z P 3 C f E A U E s D B B Q A A g A I A M G J G l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B i R p b X j d L T 2 g C A A A W C A A A E w A c A E Z v c m 1 1 b G F z L 1 N l Y 3 R p b 2 4 x L m 0 g o h g A K K A U A A A A A A A A A A A A A A A A A A A A A A A A A A A A p V X v j 5 p A E P 1 u 4 v + w 4 b 5 o Q k 2 5 X 9 p e b d J i m 1 6 a t v b Q N I 2 a Z s X x J C 6 7 l 2 V p J Y b / v Q M L g i J 3 O c 8 v k j e z b 9 7 s Y 4 Y A X O U J T h z 9 b 9 0 0 G 8 1 G s K I S F u T M s B l Q j k 8 D q q h B + o S B a j Y I / h w R S h c Q + b R x g X V + C b m e C 7 F u f f Y Y d G z B F X A V t A z 7 7 X Q c g A y m X M h 5 Z F k X 0 w E E a y U e p m P u a m 5 N s G H B x m i b h I e M m U T J E N q m r n R m O J R B k E r 4 4 6 w A V C J E 1 9 9 O b h X 4 / V K G Y X 7 1 + A K R N H E W T x J w t q M a S u E L h Q 1 9 A b p A X Q n V i M 5 R c x b J 8 N a R q i a Z Z E k f G H N c y q g M + o n S W S H V X l F + j / S j 6 A E K 7 p G k P F g K 6 d u C h T 5 P g k m F i h h z u z V 0 i o X V F K Y R B R s V m y T H z 6 s 4 V X A v Z F Q N / C a 6 B Y z c c n V 9 2 U n q l r i u 6 g L X O R f l U Q o P M 6 q 6 A 7 2 6 w J t D p o G 3 X I I E 7 k L d E c v a j 8 T t W v O s R 9 z b M + K 5 z l n P t s 5 K v X M U m l E x A n M X o a u I L R b V o K a 9 q M E v X + 6 d h r s v t y 6 z 5 / U J x n 0 D m V y t z i v N n C 3 8 u c c h w 1 u P 3 v i + P 1 i 2 f E f H 7 u 5 q D 8 e A A f z V 2 M E l U z 6 5 S 4 7 N T I 3 M Z Y 3 w 3 M d o A M z z P Q W y Z W D 6 z x B d d 1 S E O r 8 L j j t q N 2 Z G X b v W a f 0 e 3 F m p 4 W 5 N w 7 0 n G + 4 W D f d O b n h Y b R i X P u a j 2 j v x r 2 S v A w w / K g l W 6 S d x E K i 7 I q 1 J O j Q z 8 u 5 9 u v v b B e s d + O I v H v m h V i C r L 4 9 m z + / y U I R Z T O P h A J Z m r n A v S c u f 4 7 I G T v 1 j r 6 4 O F N W P i y 0 W u q 6 W 7 + r y c J R f 7 P M n F 8 + h o L R C 0 Y Q d y m S 7 R s V w D u u C c b v Z 8 P h x F T f / A V B L A Q I t A B Q A A g A I A M G J G l v r q z h L p Q A A A P c A A A A S A A A A A A A A A A A A A A A A A A A A A A B D b 2 5 m a W c v U G F j a 2 F n Z S 5 4 b W x Q S w E C L Q A U A A I A C A D B i R p b D 8 r p q 6 Q A A A D p A A A A E w A A A A A A A A A A A A A A A A D x A A A A W 0 N v b n R l b n R f V H l w Z X N d L n h t b F B L A Q I t A B Q A A g A I A M G J G l t e N 0 t P a A I A A B Y I A A A T A A A A A A A A A A A A A A A A A O I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E Q A A A A A A A A v x A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s Z W F u Z W Q l M j B E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W R m M 2 Z m N D Y t M 2 Q 0 O C 0 0 N j M 5 L T l m M D Y t M j h h M m R k N D g x M T U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D b G V h b m V k X 0 R h d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g t M j Z U M j I 6 M T Q 6 M D I u N D Q 2 N z g w M F o i I C 8 + P E V u d H J 5 I F R 5 c G U 9 I k Z p b G x D b 2 x 1 b W 5 U e X B l c y I g V m F s d W U 9 I n N C Z 1 l H R V J F P S I g L z 4 8 R W 5 0 c n k g V H l w Z T 0 i R m l s b E N v b H V t b k 5 h b W V z I i B W Y W x 1 Z T 0 i c 1 s m c X V v d D t T d G F 0 Z S Z x d W 9 0 O y w m c X V v d D t Q c m 9 k d W N 0 I E N v Z G U m c X V v d D s s J n F 1 b 3 Q 7 Q 2 F 0 Z W d v c n k m c X V v d D s s J n F 1 b 3 Q 7 Q 1 k g U 2 F s Z X M m c X V v d D s s J n F 1 b 3 Q 7 U F k g U 2 F s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b m V k I E R h d G E v Q X V 0 b 1 J l b W 9 2 Z W R D b 2 x 1 b W 5 z M S 5 7 U 3 R h d G U s M H 0 m c X V v d D s s J n F 1 b 3 Q 7 U 2 V j d G l v b j E v Q 2 x l Y W 5 l Z C B E Y X R h L 0 F 1 d G 9 S Z W 1 v d m V k Q 2 9 s d W 1 u c z E u e 1 B y b 2 R 1 Y 3 Q g Q 2 9 k Z S w x f S Z x d W 9 0 O y w m c X V v d D t T Z W N 0 a W 9 u M S 9 D b G V h b m V k I E R h d G E v Q X V 0 b 1 J l b W 9 2 Z W R D b 2 x 1 b W 5 z M S 5 7 Q 2 F 0 Z W d v c n k s M n 0 m c X V v d D s s J n F 1 b 3 Q 7 U 2 V j d G l v b j E v Q 2 x l Y W 5 l Z C B E Y X R h L 0 F 1 d G 9 S Z W 1 v d m V k Q 2 9 s d W 1 u c z E u e 0 N Z I F N h b G V z L D N 9 J n F 1 b 3 Q 7 L C Z x d W 9 0 O 1 N l Y 3 R p b 2 4 x L 0 N s Z W F u Z W Q g R G F 0 Y S 9 B d X R v U m V t b 3 Z l Z E N v b H V t b n M x L n t Q W S B T Y W x l c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D b G V h b m V k I E R h d G E v Q X V 0 b 1 J l b W 9 2 Z W R D b 2 x 1 b W 5 z M S 5 7 U 3 R h d G U s M H 0 m c X V v d D s s J n F 1 b 3 Q 7 U 2 V j d G l v b j E v Q 2 x l Y W 5 l Z C B E Y X R h L 0 F 1 d G 9 S Z W 1 v d m V k Q 2 9 s d W 1 u c z E u e 1 B y b 2 R 1 Y 3 Q g Q 2 9 k Z S w x f S Z x d W 9 0 O y w m c X V v d D t T Z W N 0 a W 9 u M S 9 D b G V h b m V k I E R h d G E v Q X V 0 b 1 J l b W 9 2 Z W R D b 2 x 1 b W 5 z M S 5 7 Q 2 F 0 Z W d v c n k s M n 0 m c X V v d D s s J n F 1 b 3 Q 7 U 2 V j d G l v b j E v Q 2 x l Y W 5 l Z C B E Y X R h L 0 F 1 d G 9 S Z W 1 v d m V k Q 2 9 s d W 1 u c z E u e 0 N Z I F N h b G V z L D N 9 J n F 1 b 3 Q 7 L C Z x d W 9 0 O 1 N l Y 3 R p b 2 4 x L 0 N s Z W F u Z W Q g R G F 0 Y S 9 B d X R v U m V t b 3 Z l Z E N v b H V t b n M x L n t Q W S B T Y W x l c y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x l Y W 5 l Z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2 F s Z X M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J T I w R G F 0 Y S 9 Q c m 9 t b 3 R l Z C U y M E h l Y W R l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0 1 l c m d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Q l M j B E Y X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W 5 l Z C U y M E R h d G E v Q 2 h h b m d l Z C U y M F R 5 c G U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B e V 4 R f y W O F D m r V 4 H 3 w I G 5 4 A A A A A A g A A A A A A A 2 Y A A M A A A A A Q A A A A 0 L T H i h f O z P / H 3 z z D t s h z f w A A A A A E g A A A o A A A A B A A A A D 8 r L p 3 Q Q k W r Z p k B a h S l S z j U A A A A J y Q P A S k w K h h S U 6 y s 5 1 l 9 A 9 a j 3 O k 0 5 y 2 v H l d H O x K f A 9 c x 4 6 + + G s w L 3 6 B r 0 U 7 C O e w + b 3 F i f z 1 O U o l s R y f u r z r t j i z D V M 8 F A i j i c 8 U a T o s O s e R F A A A A J / i A k 9 T q u m T N d 2 R Y 0 N g Z h m n p U e o < / D a t a M a s h u p > 
</file>

<file path=customXml/itemProps1.xml><?xml version="1.0" encoding="utf-8"?>
<ds:datastoreItem xmlns:ds="http://schemas.openxmlformats.org/officeDocument/2006/customXml" ds:itemID="{4FB5564A-7128-459F-ABE2-CF97BA4164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Unlceaned Data</vt:lpstr>
      <vt:lpstr>Cleaned Data(Using Power Query)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</dc:creator>
  <cp:lastModifiedBy>Norby, Christian</cp:lastModifiedBy>
  <dcterms:created xsi:type="dcterms:W3CDTF">2022-09-17T20:34:08Z</dcterms:created>
  <dcterms:modified xsi:type="dcterms:W3CDTF">2025-08-28T01:19:56Z</dcterms:modified>
</cp:coreProperties>
</file>