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50" i="1" l="1"/>
  <c r="H52" i="1" s="1"/>
  <c r="H53" i="1" s="1"/>
  <c r="H29" i="1"/>
  <c r="H30" i="1" s="1"/>
</calcChain>
</file>

<file path=xl/sharedStrings.xml><?xml version="1.0" encoding="utf-8"?>
<sst xmlns="http://schemas.openxmlformats.org/spreadsheetml/2006/main" count="136" uniqueCount="120">
  <si>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</si>
  <si>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</si>
  <si>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</si>
  <si>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</si>
  <si>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</si>
  <si>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</si>
  <si>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</si>
  <si>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</si>
  <si>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</si>
  <si>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</si>
  <si>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</si>
  <si>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</si>
  <si>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</si>
  <si>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</si>
  <si>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</si>
  <si>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</si>
  <si>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</si>
  <si>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</si>
  <si>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</si>
  <si>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</si>
  <si>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</si>
  <si>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</si>
  <si>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</si>
  <si>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</si>
  <si>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</si>
  <si>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</si>
  <si>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</si>
  <si>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</si>
  <si>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</si>
  <si>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</si>
  <si>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</si>
  <si>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</si>
  <si>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</si>
  <si>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</si>
  <si>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</si>
  <si>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</si>
  <si>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</si>
  <si>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</si>
  <si>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</si>
  <si>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</si>
  <si>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</si>
  <si>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</si>
  <si>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</si>
  <si>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</si>
  <si>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</si>
  <si>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</si>
  <si>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</si>
  <si>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</si>
  <si>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</si>
  <si>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</si>
  <si>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</si>
  <si>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</si>
  <si>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</si>
  <si>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</si>
  <si>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</si>
  <si>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</si>
  <si>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</si>
  <si>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</si>
  <si>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</si>
  <si>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</si>
  <si>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</si>
  <si>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</si>
  <si>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</si>
  <si>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</si>
  <si>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</si>
  <si>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</si>
  <si>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</si>
  <si>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</si>
  <si>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</si>
  <si>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</si>
  <si>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</si>
  <si>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</si>
  <si>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</si>
  <si>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</si>
  <si>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</si>
  <si>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</si>
  <si>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</si>
  <si>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</si>
  <si>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</si>
  <si>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</si>
  <si>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</si>
  <si>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</si>
  <si>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</si>
  <si>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</si>
  <si>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</si>
  <si>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</si>
  <si>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</si>
  <si>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</si>
  <si>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</si>
  <si>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</si>
  <si>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</si>
  <si>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</si>
  <si>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</si>
  <si>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</si>
  <si>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</si>
  <si>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</si>
  <si>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</si>
  <si>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</si>
  <si>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</si>
  <si>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</si>
  <si>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</si>
  <si>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</si>
  <si>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</si>
  <si>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</si>
  <si>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</si>
  <si>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</si>
  <si>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</si>
  <si>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</si>
  <si>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</si>
  <si>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</si>
  <si>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</si>
  <si>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</si>
  <si>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</si>
  <si>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5.0SMDJ13A</t>
  </si>
  <si>
    <t>nylon spacers M2 x 12mm + M2x5 screws for OLED display</t>
  </si>
  <si>
    <t>Ebay or Aliexpress</t>
  </si>
  <si>
    <t>(with Optonal Parts)</t>
  </si>
  <si>
    <t>(without OPTIONAL Parts)</t>
  </si>
  <si>
    <t xml:space="preserve">local hardware store or https://malectrics.eu/ </t>
  </si>
  <si>
    <t>Mosfet IRFB 7430 40V 409A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</si>
</sst>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2" fillId="0" borderId="0" xfId="1" applyAlignment="1"/>
    <xf numFmtId="0" fontId="0" fillId="0" borderId="2" xfId="0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MKS2C041001F00MSSDvirtualkey24100000virtualkey505-MKS2C041001FMSSD" TargetMode="External"/><Relationship Id="rId26" Type="http://schemas.openxmlformats.org/officeDocument/2006/relationships/hyperlink" Target="https://www.banggood.com/0_96-Inch-4Pin-White-IIC-I2C-OLED-Display-Module-12864-LED-For-Arduino-p-958196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30RLvirtualkey60120000virtualkey603-RC1206FR-073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VJ1210Y104KXBTW1BCvirtualkey61340000virtualkey77-VJ1210Y104KXBTBC" TargetMode="External"/><Relationship Id="rId25" Type="http://schemas.openxmlformats.org/officeDocument/2006/relationships/hyperlink" Target="https://www.banggood.com/ATmega328P-Nano-V3-Controller-Board-Compatible-Arduino-p-940937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UWT1E471MNL1GSvirtualkey64700000virtualkey647-UWT1E471MNL1S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10KLvirtualkey60120000virtualkey603-RC1206FR-0710K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3K3Lvirtualkey60120000virtualkey603-RC1206FR-073K3L" TargetMode="External"/><Relationship Id="rId28" Type="http://schemas.openxmlformats.org/officeDocument/2006/relationships/hyperlink" Target="https://www.mouser.de/Search/ProductDetail.aspx?R=5.0SMDJ13Avirtualkey57610000virtualkey576-5.0SMDJ13A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12103D103MAT2Avirtualkey58110000virtualkey581-12103D103MAT2A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620RLvirtualkey60120000virtualkey603-RC1206FR-07620RL" TargetMode="External"/><Relationship Id="rId27" Type="http://schemas.openxmlformats.org/officeDocument/2006/relationships/hyperlink" Target="https://www.mouser.de/Search/ProductDetail.aspx?R=3521150RFTvirtualkey50680000virtualkey279-3521150R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abSelected="1" topLeftCell="A13" zoomScaleNormal="100" workbookViewId="0">
      <selection activeCell="E7" sqref="E7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37</v>
      </c>
      <c r="G2" s="5" t="s">
        <v>12</v>
      </c>
    </row>
    <row r="3" spans="2:9" ht="15.75" thickBot="1" x14ac:dyDescent="0.3"/>
    <row r="4" spans="2:9" ht="15.75" thickBot="1" x14ac:dyDescent="0.3">
      <c r="C4" s="38" t="s">
        <v>0</v>
      </c>
      <c r="D4" s="39" t="s">
        <v>40</v>
      </c>
      <c r="E4" s="33" t="s">
        <v>1</v>
      </c>
      <c r="F4" s="14" t="s">
        <v>35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33</v>
      </c>
      <c r="E5" s="12" t="s">
        <v>119</v>
      </c>
      <c r="F5" s="64" t="s">
        <v>34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26</v>
      </c>
      <c r="E6" s="9" t="s">
        <v>13</v>
      </c>
      <c r="F6" s="58" t="s">
        <v>41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43</v>
      </c>
      <c r="E7" s="9" t="s">
        <v>44</v>
      </c>
      <c r="F7" s="58" t="s">
        <v>42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50</v>
      </c>
      <c r="F8" s="58" t="s">
        <v>45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48</v>
      </c>
      <c r="E9" s="9" t="s">
        <v>46</v>
      </c>
      <c r="F9" s="58" t="s">
        <v>47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51</v>
      </c>
      <c r="E10" s="9" t="s">
        <v>54</v>
      </c>
      <c r="F10" s="58" t="s">
        <v>49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53</v>
      </c>
      <c r="E11" s="9" t="s">
        <v>55</v>
      </c>
      <c r="F11" s="58" t="s">
        <v>52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58</v>
      </c>
      <c r="E12" s="9" t="s">
        <v>57</v>
      </c>
      <c r="F12" s="58" t="s">
        <v>56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27</v>
      </c>
      <c r="E13" s="9" t="s">
        <v>60</v>
      </c>
      <c r="F13" s="58" t="s">
        <v>59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26</v>
      </c>
      <c r="E14" s="9" t="s">
        <v>4</v>
      </c>
      <c r="F14" s="58" t="s">
        <v>61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28</v>
      </c>
      <c r="E15" s="9" t="s">
        <v>19</v>
      </c>
      <c r="F15" s="58" t="s">
        <v>62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31</v>
      </c>
      <c r="E16" s="9" t="s">
        <v>21</v>
      </c>
      <c r="F16" s="58" t="s">
        <v>63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64</v>
      </c>
      <c r="E17" s="9" t="s">
        <v>65</v>
      </c>
      <c r="F17" s="58" t="s">
        <v>66</v>
      </c>
      <c r="G17" s="10"/>
      <c r="H17" s="47">
        <v>0.1</v>
      </c>
      <c r="I17" s="45"/>
    </row>
    <row r="18" spans="3:9" ht="35.1" customHeight="1" x14ac:dyDescent="0.25">
      <c r="C18" s="17">
        <v>4</v>
      </c>
      <c r="D18" s="9" t="s">
        <v>67</v>
      </c>
      <c r="E18" s="9" t="s">
        <v>68</v>
      </c>
      <c r="F18" s="67" t="s">
        <v>113</v>
      </c>
      <c r="G18" s="10">
        <v>1.46</v>
      </c>
      <c r="H18" s="47">
        <v>5.84</v>
      </c>
      <c r="I18" s="45"/>
    </row>
    <row r="19" spans="3:9" ht="35.1" customHeight="1" x14ac:dyDescent="0.25">
      <c r="C19" s="17">
        <v>10</v>
      </c>
      <c r="D19" s="9" t="s">
        <v>69</v>
      </c>
      <c r="E19" s="9" t="s">
        <v>70</v>
      </c>
      <c r="F19" s="58" t="s">
        <v>71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30</v>
      </c>
      <c r="E20" s="9" t="s">
        <v>72</v>
      </c>
      <c r="F20" s="58" t="s">
        <v>73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29</v>
      </c>
      <c r="E21" s="9" t="s">
        <v>74</v>
      </c>
      <c r="F21" s="58" t="s">
        <v>75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76</v>
      </c>
      <c r="E22" s="9" t="s">
        <v>78</v>
      </c>
      <c r="F22" s="58" t="s">
        <v>77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79</v>
      </c>
      <c r="E23" s="9" t="s">
        <v>80</v>
      </c>
      <c r="F23" s="58" t="s">
        <v>81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82</v>
      </c>
      <c r="E24" s="9" t="s">
        <v>98</v>
      </c>
      <c r="F24" s="5" t="s">
        <v>99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32</v>
      </c>
      <c r="E25" s="9" t="s">
        <v>84</v>
      </c>
      <c r="F25" s="58" t="s">
        <v>83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85</v>
      </c>
      <c r="E26" s="9" t="s">
        <v>25</v>
      </c>
      <c r="F26" s="58" t="s">
        <v>86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87</v>
      </c>
      <c r="E27" s="9" t="s">
        <v>88</v>
      </c>
      <c r="F27" s="58" t="s">
        <v>89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90</v>
      </c>
      <c r="E28" s="19" t="s">
        <v>91</v>
      </c>
      <c r="F28" s="62" t="s">
        <v>92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22</v>
      </c>
      <c r="H29" s="30">
        <f>SUM(H5:H28)</f>
        <v>40.840000000000011</v>
      </c>
    </row>
    <row r="30" spans="3:9" ht="35.1" customHeight="1" x14ac:dyDescent="0.25">
      <c r="F30" s="40" t="s">
        <v>36</v>
      </c>
      <c r="H30" s="41">
        <f>H29*1.19</f>
        <v>48.599600000000009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38</v>
      </c>
      <c r="G32" s="14" t="s">
        <v>2</v>
      </c>
      <c r="H32" s="15" t="s">
        <v>3</v>
      </c>
      <c r="I32" s="56" t="s">
        <v>39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95</v>
      </c>
    </row>
    <row r="34" spans="3:9" ht="34.5" customHeight="1" x14ac:dyDescent="0.25">
      <c r="C34" s="49">
        <v>1</v>
      </c>
      <c r="D34" s="50"/>
      <c r="E34" s="51" t="s">
        <v>94</v>
      </c>
      <c r="F34" s="51"/>
      <c r="G34" s="52"/>
      <c r="H34" s="53">
        <v>4.7300000000000004</v>
      </c>
      <c r="I34" s="65" t="s">
        <v>96</v>
      </c>
    </row>
    <row r="35" spans="3:9" ht="35.1" customHeight="1" x14ac:dyDescent="0.25">
      <c r="C35" s="17">
        <v>1</v>
      </c>
      <c r="D35" s="34"/>
      <c r="E35" s="9" t="s">
        <v>17</v>
      </c>
      <c r="F35" s="28" t="s">
        <v>18</v>
      </c>
      <c r="G35" s="9"/>
      <c r="H35" s="11">
        <v>2</v>
      </c>
      <c r="I35" s="22" t="s">
        <v>97</v>
      </c>
    </row>
    <row r="36" spans="3:9" ht="35.1" customHeight="1" x14ac:dyDescent="0.25">
      <c r="C36" s="17">
        <v>8</v>
      </c>
      <c r="D36" s="34"/>
      <c r="E36" s="9" t="s">
        <v>101</v>
      </c>
      <c r="F36" s="9" t="s">
        <v>103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100</v>
      </c>
      <c r="F37" s="9" t="s">
        <v>103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102</v>
      </c>
      <c r="F38" s="9" t="s">
        <v>104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93</v>
      </c>
      <c r="F39" s="9" t="s">
        <v>105</v>
      </c>
      <c r="G39" s="9"/>
      <c r="H39" s="11">
        <v>3</v>
      </c>
      <c r="I39" s="22" t="s">
        <v>14</v>
      </c>
    </row>
    <row r="40" spans="3:9" ht="35.1" customHeight="1" x14ac:dyDescent="0.25">
      <c r="C40" s="17">
        <v>1</v>
      </c>
      <c r="D40" s="34"/>
      <c r="E40" s="9" t="s">
        <v>15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16</v>
      </c>
      <c r="F41" s="9" t="s">
        <v>105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109</v>
      </c>
      <c r="F42" s="9" t="s">
        <v>108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2.95</v>
      </c>
      <c r="I43" s="24" t="s">
        <v>118</v>
      </c>
    </row>
    <row r="44" spans="3:9" ht="35.1" customHeight="1" x14ac:dyDescent="0.25">
      <c r="C44" s="23">
        <v>1</v>
      </c>
      <c r="D44" s="6"/>
      <c r="E44" s="6" t="s">
        <v>107</v>
      </c>
      <c r="F44" s="6" t="s">
        <v>106</v>
      </c>
      <c r="G44" s="7"/>
      <c r="H44" s="8">
        <v>5.95</v>
      </c>
      <c r="I44" s="66" t="s">
        <v>20</v>
      </c>
    </row>
    <row r="45" spans="3:9" ht="35.1" customHeight="1" x14ac:dyDescent="0.25">
      <c r="C45" s="23">
        <v>2</v>
      </c>
      <c r="D45" s="6"/>
      <c r="E45" s="68" t="s">
        <v>114</v>
      </c>
      <c r="F45" s="6" t="s">
        <v>111</v>
      </c>
      <c r="G45" s="7"/>
      <c r="H45" s="8">
        <v>3</v>
      </c>
      <c r="I45" s="21" t="s">
        <v>115</v>
      </c>
    </row>
    <row r="46" spans="3:9" ht="35.1" customHeight="1" x14ac:dyDescent="0.25">
      <c r="C46" s="23">
        <v>1</v>
      </c>
      <c r="D46" s="6"/>
      <c r="E46" s="6" t="s">
        <v>110</v>
      </c>
      <c r="F46" s="9" t="s">
        <v>111</v>
      </c>
      <c r="G46" s="7"/>
      <c r="H46" s="8">
        <v>5.95</v>
      </c>
      <c r="I46" s="66" t="s">
        <v>20</v>
      </c>
    </row>
    <row r="47" spans="3:9" ht="35.1" customHeight="1" thickBot="1" x14ac:dyDescent="0.3">
      <c r="C47" s="25">
        <v>1</v>
      </c>
      <c r="D47" s="37"/>
      <c r="E47" s="26" t="s">
        <v>112</v>
      </c>
      <c r="F47" s="26" t="s">
        <v>111</v>
      </c>
      <c r="G47" s="20"/>
      <c r="H47" s="27">
        <v>2.95</v>
      </c>
      <c r="I47" s="66" t="s">
        <v>20</v>
      </c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3:9" ht="35.1" customHeight="1" x14ac:dyDescent="0.25">
      <c r="C49" s="2"/>
      <c r="D49" s="2"/>
      <c r="E49" s="35"/>
      <c r="F49" s="2"/>
      <c r="G49" s="1"/>
      <c r="H49" s="42"/>
      <c r="I49" s="43"/>
    </row>
    <row r="50" spans="3:9" ht="35.1" customHeight="1" x14ac:dyDescent="0.3">
      <c r="F50" s="31" t="s">
        <v>23</v>
      </c>
      <c r="H50" s="32">
        <f>SUM(H33:H49)</f>
        <v>38.380000000000003</v>
      </c>
    </row>
    <row r="51" spans="3:9" ht="35.1" customHeight="1" x14ac:dyDescent="0.25"/>
    <row r="52" spans="3:9" ht="35.1" customHeight="1" x14ac:dyDescent="0.4">
      <c r="F52" s="3" t="s">
        <v>24</v>
      </c>
      <c r="H52" s="32">
        <f>SUM(H30,H50)</f>
        <v>86.979600000000005</v>
      </c>
      <c r="I52" t="s">
        <v>116</v>
      </c>
    </row>
    <row r="53" spans="3:9" ht="35.1" customHeight="1" x14ac:dyDescent="0.3">
      <c r="H53" s="32">
        <f>SUM(H52-(SUM(H45:H47)))</f>
        <v>75.079599999999999</v>
      </c>
      <c r="I53" t="s">
        <v>117</v>
      </c>
    </row>
    <row r="54" spans="3:9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9" r:id="rId16" display="http://www.mouser.de/Search/ProductDetail.aspx?R=SMAJ13A-13-Fvirtualkey62110000virtualkey621-SMAJ13A-13-F"/>
    <hyperlink ref="F20" r:id="rId17" display="http://www.mouser.de/Search/ProductDetail.aspx?R=VJ1210Y104KXBTW1BCvirtualkey61340000virtualkey77-VJ1210Y104KXBTBC"/>
    <hyperlink ref="F21" r:id="rId18" display="http://www.mouser.de/Search/ProductDetail.aspx?R=MKS2C041001F00MSSDvirtualkey24100000virtualkey505-MKS2C041001FMSSD"/>
    <hyperlink ref="F22" r:id="rId19" display="http://www.mouser.de/Search/ProductDetail.aspx?R=12103D103MAT2Avirtualkey58110000virtualkey581-12103D103MAT2A"/>
    <hyperlink ref="F23" r:id="rId20" display="http://www.mouser.de/Search/ProductDetail.aspx?R=UWT1E471MNL1GSvirtualkey64700000virtualkey647-UWT1E471MNL1S"/>
    <hyperlink ref="F25" r:id="rId21" display="http://www.mouser.de/Search/ProductDetail.aspx?R=RC1206FR-0730RLvirtualkey60120000virtualkey603-RC1206FR-0730RL"/>
    <hyperlink ref="F26" r:id="rId22" display="http://www.mouser.de/Search/ProductDetail.aspx?R=RC1206FR-07620RLvirtualkey60120000virtualkey603-RC1206FR-07620RL"/>
    <hyperlink ref="F27" r:id="rId23" display="http://www.mouser.de/Search/ProductDetail.aspx?R=RC1206FR-073K3Lvirtualkey60120000virtualkey603-RC1206FR-073K3L"/>
    <hyperlink ref="F28" r:id="rId24" display="http://www.mouser.de/Search/ProductDetail.aspx?R=RC1206FR-0710KLvirtualkey60120000virtualkey603-RC1206FR-0710KL"/>
    <hyperlink ref="I33" r:id="rId25"/>
    <hyperlink ref="I34" r:id="rId26"/>
    <hyperlink ref="F24" r:id="rId27" display="https://www.mouser.de/Search/ProductDetail.aspx?R=3521150RFTvirtualkey50680000virtualkey279-3521150RFT"/>
    <hyperlink ref="F18" r:id="rId28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2018-04-04T05:53:46Z</dcterms:modified>
</cp:coreProperties>
</file>