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ristianapantelidou/Desktop/"/>
    </mc:Choice>
  </mc:AlternateContent>
  <xr:revisionPtr revIDLastSave="0" documentId="13_ncr:1_{3B1DE8E6-F0A3-E648-AD4F-D9B50473BC1E}" xr6:coauthVersionLast="46" xr6:coauthVersionMax="46" xr10:uidLastSave="{00000000-0000-0000-0000-000000000000}"/>
  <bookViews>
    <workbookView xWindow="0" yWindow="500" windowWidth="15960" windowHeight="18080" xr2:uid="{00000000-000D-0000-FFFF-FFFF00000000}"/>
  </bookViews>
  <sheets>
    <sheet name="Question 1" sheetId="1" r:id="rId1"/>
  </sheets>
  <calcPr calcId="191029"/>
</workbook>
</file>

<file path=xl/calcChain.xml><?xml version="1.0" encoding="utf-8"?>
<calcChain xmlns="http://schemas.openxmlformats.org/spreadsheetml/2006/main">
  <c r="B69" i="1" l="1"/>
  <c r="C67" i="1" s="1"/>
  <c r="D67" i="1"/>
  <c r="B67" i="1"/>
  <c r="B59" i="1"/>
  <c r="B58" i="1"/>
  <c r="B57" i="1"/>
  <c r="D57" i="1" s="1"/>
  <c r="B49" i="1"/>
  <c r="B48" i="1"/>
  <c r="B47" i="1"/>
  <c r="D47" i="1" s="1"/>
  <c r="B39" i="1"/>
  <c r="B38" i="1"/>
  <c r="C37" i="1" s="1"/>
  <c r="B37" i="1"/>
  <c r="D37" i="1" s="1"/>
  <c r="D28" i="1"/>
  <c r="C29" i="1" s="1"/>
  <c r="D27" i="1"/>
  <c r="B29" i="1" s="1"/>
  <c r="C27" i="1"/>
  <c r="B28" i="1" s="1"/>
  <c r="D20" i="1"/>
  <c r="C20" i="1"/>
  <c r="B20" i="1"/>
  <c r="C19" i="1"/>
  <c r="B19" i="1"/>
  <c r="B18" i="1"/>
  <c r="C47" i="1" l="1"/>
  <c r="C57" i="1"/>
</calcChain>
</file>

<file path=xl/sharedStrings.xml><?xml version="1.0" encoding="utf-8"?>
<sst xmlns="http://schemas.openxmlformats.org/spreadsheetml/2006/main" count="73" uniqueCount="28">
  <si>
    <t>PLEASE FILL IN THE YELLOW CELLS BASED ON YOUR ANALYSIS</t>
  </si>
  <si>
    <t>Instructions:</t>
  </si>
  <si>
    <t>Please format expected return and volatility as 'Percentage' with three digits after the decimal point.</t>
  </si>
  <si>
    <t>TABLE 1</t>
  </si>
  <si>
    <t>E(r)</t>
  </si>
  <si>
    <t>σ</t>
  </si>
  <si>
    <t>Microsoft (MSFT)</t>
  </si>
  <si>
    <t>Walgreens(WBA)</t>
  </si>
  <si>
    <t>Tesla Motors(TSLA)</t>
  </si>
  <si>
    <t>Please format all your entries in Table 2 as 'Number' with five-digits after the decimal point.</t>
  </si>
  <si>
    <t>TABLE 2</t>
  </si>
  <si>
    <t>Variance-Covariance Matrix</t>
  </si>
  <si>
    <t>Please format all your entries in Table 3 as 'Number' with five-digits after the decimal point.</t>
  </si>
  <si>
    <t>TABLE 3</t>
  </si>
  <si>
    <t>Corrleation matrix</t>
  </si>
  <si>
    <t>Please format the weights as 'Number' with two-digits after the decimal point.</t>
  </si>
  <si>
    <t>Please format the expected return and volatility as 'Percentage' with three-digits after the decimal point.</t>
  </si>
  <si>
    <t>TABLE 4</t>
  </si>
  <si>
    <t>Portfolio i (Equally weighted portfolio)</t>
  </si>
  <si>
    <t xml:space="preserve">Weights </t>
  </si>
  <si>
    <r>
      <rPr>
        <sz val="11"/>
        <color indexed="8"/>
        <rFont val="Calibri"/>
        <family val="2"/>
      </rPr>
      <t>E(r</t>
    </r>
    <r>
      <rPr>
        <vertAlign val="subscript"/>
        <sz val="11"/>
        <color indexed="8"/>
        <rFont val="Calibri"/>
        <family val="2"/>
      </rPr>
      <t>p</t>
    </r>
    <r>
      <rPr>
        <sz val="11"/>
        <color indexed="8"/>
        <rFont val="Calibri"/>
        <family val="2"/>
      </rPr>
      <t>)</t>
    </r>
  </si>
  <si>
    <r>
      <rPr>
        <sz val="11"/>
        <color indexed="8"/>
        <rFont val="Calibri"/>
        <family val="2"/>
      </rPr>
      <t>σ</t>
    </r>
    <r>
      <rPr>
        <vertAlign val="subscript"/>
        <sz val="11"/>
        <color indexed="8"/>
        <rFont val="Calibri"/>
        <family val="2"/>
      </rPr>
      <t>p</t>
    </r>
  </si>
  <si>
    <t>TABLE 5</t>
  </si>
  <si>
    <t>Portfolio ii (30%MSFT, 20%WBA, 50%TSLA)</t>
  </si>
  <si>
    <t>TABLE 6</t>
  </si>
  <si>
    <t>Portfolio iii (50%MSFT, 30%WBA, 20%TSLA)</t>
  </si>
  <si>
    <t>TABLE 7</t>
  </si>
  <si>
    <t>Portfolio iv (20%MSFT, 50%WBA, 30%TSLA)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</si>
</sst>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"/>
    <numFmt numFmtId="166" formatCode="0.000000"/>
  </numFmts>
  <fonts count="7">
    <font>
      <sz val="12"/>
      <color indexed="8"/>
      <name val="Calibri"/>
    </font>
    <font>
      <b/>
      <sz val="14"/>
      <color indexed="11"/>
      <name val="Calibri"/>
      <family val="2"/>
    </font>
    <font>
      <b/>
      <sz val="12"/>
      <color indexed="13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宋体"/>
      <charset val="134"/>
    </font>
    <font>
      <vertAlign val="subscript"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1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2" borderId="5" xfId="0" applyFont="1" applyFill="1" applyBorder="1" applyAlignment="1"/>
    <xf numFmtId="0" fontId="1" fillId="2" borderId="6" xfId="0" applyFont="1" applyFill="1" applyBorder="1" applyAlignment="1"/>
    <xf numFmtId="0" fontId="0" fillId="2" borderId="6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2" xfId="0" applyNumberFormat="1" applyFont="1" applyFill="1" applyBorder="1" applyAlignment="1"/>
    <xf numFmtId="0" fontId="0" fillId="2" borderId="8" xfId="0" applyFont="1" applyFill="1" applyBorder="1" applyAlignment="1"/>
    <xf numFmtId="49" fontId="4" fillId="3" borderId="9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49" fontId="0" fillId="3" borderId="11" xfId="0" applyNumberFormat="1" applyFont="1" applyFill="1" applyBorder="1" applyAlignment="1"/>
    <xf numFmtId="164" fontId="5" fillId="5" borderId="9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0" fillId="3" borderId="12" xfId="0" applyNumberFormat="1" applyFont="1" applyFill="1" applyBorder="1" applyAlignment="1"/>
    <xf numFmtId="164" fontId="0" fillId="2" borderId="13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3" borderId="8" xfId="0" applyFont="1" applyFill="1" applyBorder="1" applyAlignment="1"/>
    <xf numFmtId="49" fontId="0" fillId="3" borderId="9" xfId="0" applyNumberFormat="1" applyFont="1" applyFill="1" applyBorder="1" applyAlignment="1">
      <alignment horizontal="center"/>
    </xf>
    <xf numFmtId="165" fontId="0" fillId="5" borderId="9" xfId="0" applyNumberFormat="1" applyFont="1" applyFill="1" applyBorder="1" applyAlignment="1">
      <alignment horizontal="center"/>
    </xf>
    <xf numFmtId="165" fontId="4" fillId="6" borderId="9" xfId="0" applyNumberFormat="1" applyFont="1" applyFill="1" applyBorder="1" applyAlignment="1">
      <alignment horizontal="center"/>
    </xf>
    <xf numFmtId="165" fontId="4" fillId="7" borderId="14" xfId="0" applyNumberFormat="1" applyFont="1" applyFill="1" applyBorder="1" applyAlignment="1">
      <alignment horizontal="center"/>
    </xf>
    <xf numFmtId="166" fontId="0" fillId="2" borderId="13" xfId="0" applyNumberFormat="1" applyFont="1" applyFill="1" applyBorder="1" applyAlignment="1"/>
    <xf numFmtId="166" fontId="0" fillId="2" borderId="1" xfId="0" applyNumberFormat="1" applyFont="1" applyFill="1" applyBorder="1" applyAlignment="1"/>
    <xf numFmtId="166" fontId="0" fillId="2" borderId="2" xfId="0" applyNumberFormat="1" applyFont="1" applyFill="1" applyBorder="1" applyAlignment="1"/>
    <xf numFmtId="165" fontId="0" fillId="5" borderId="9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3" fillId="3" borderId="3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2" fontId="0" fillId="5" borderId="9" xfId="0" applyNumberFormat="1" applyFont="1" applyFill="1" applyBorder="1" applyAlignment="1"/>
    <xf numFmtId="164" fontId="0" fillId="5" borderId="9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13" xfId="0" applyFont="1" applyFill="1" applyBorder="1" applyAlignment="1"/>
    <xf numFmtId="2" fontId="0" fillId="2" borderId="13" xfId="0" applyNumberFormat="1" applyFont="1" applyFill="1" applyBorder="1" applyAlignment="1"/>
    <xf numFmtId="2" fontId="0" fillId="2" borderId="1" xfId="0" applyNumberFormat="1" applyFont="1" applyFill="1" applyBorder="1" applyAlignment="1"/>
    <xf numFmtId="49" fontId="0" fillId="3" borderId="18" xfId="0" applyNumberFormat="1" applyFont="1" applyFill="1" applyBorder="1" applyAlignment="1"/>
    <xf numFmtId="49" fontId="3" fillId="4" borderId="3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00"/>
      <rgbColor rgb="FFDBE5F1"/>
      <rgbColor rgb="FFC00000"/>
      <rgbColor rgb="FF92D050"/>
      <rgbColor rgb="FFFFFF00"/>
      <rgbColor rgb="FFF6FF1F"/>
      <rgbColor rgb="FFF2FF27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showGridLines="0" tabSelected="1" topLeftCell="A36" workbookViewId="0">
      <selection activeCell="E45" sqref="E45"/>
    </sheetView>
  </sheetViews>
  <sheetFormatPr baseColWidth="10" defaultColWidth="11.1640625" defaultRowHeight="15.75" customHeight="1"/>
  <cols>
    <col min="1" max="1" width="37.1640625" style="1" customWidth="1"/>
    <col min="2" max="2" width="23.33203125" style="1" customWidth="1"/>
    <col min="3" max="5" width="23.1640625" style="1" customWidth="1"/>
    <col min="6" max="6" width="11.1640625" style="1" customWidth="1"/>
    <col min="7" max="16384" width="11.1640625" style="1"/>
  </cols>
  <sheetData>
    <row r="1" spans="1:5" ht="15.25" customHeight="1">
      <c r="A1" s="2"/>
      <c r="B1" s="2"/>
      <c r="C1" s="2"/>
      <c r="D1" s="2"/>
      <c r="E1" s="2"/>
    </row>
    <row r="2" spans="1:5" ht="15.25" customHeight="1">
      <c r="A2" s="3"/>
      <c r="B2" s="3"/>
      <c r="C2" s="3"/>
      <c r="D2" s="2"/>
      <c r="E2" s="2"/>
    </row>
    <row r="3" spans="1:5" ht="18.75" customHeight="1">
      <c r="A3" s="4" t="s">
        <v>0</v>
      </c>
      <c r="B3" s="5"/>
      <c r="C3" s="5"/>
      <c r="D3" s="6"/>
      <c r="E3" s="2"/>
    </row>
    <row r="4" spans="1:5" ht="18.75" customHeight="1">
      <c r="A4" s="7"/>
      <c r="B4" s="8"/>
      <c r="C4" s="8"/>
      <c r="D4" s="2"/>
      <c r="E4" s="2"/>
    </row>
    <row r="5" spans="1:5" ht="15.25" customHeight="1">
      <c r="A5" s="9" t="s">
        <v>1</v>
      </c>
      <c r="B5" s="2"/>
      <c r="C5" s="2"/>
      <c r="D5" s="2"/>
      <c r="E5" s="2"/>
    </row>
    <row r="6" spans="1:5" ht="15.25" customHeight="1">
      <c r="A6" s="10" t="s">
        <v>2</v>
      </c>
      <c r="B6" s="3"/>
      <c r="C6" s="3"/>
      <c r="D6" s="2"/>
      <c r="E6" s="2"/>
    </row>
    <row r="7" spans="1:5" ht="15.25" customHeight="1">
      <c r="A7" s="41" t="s">
        <v>3</v>
      </c>
      <c r="B7" s="42"/>
      <c r="C7" s="42"/>
      <c r="D7" s="6"/>
      <c r="E7" s="2"/>
    </row>
    <row r="8" spans="1:5" ht="15.25" customHeight="1">
      <c r="A8" s="11"/>
      <c r="B8" s="12" t="s">
        <v>4</v>
      </c>
      <c r="C8" s="12" t="s">
        <v>5</v>
      </c>
      <c r="D8" s="13"/>
      <c r="E8" s="2"/>
    </row>
    <row r="9" spans="1:5" ht="17" customHeight="1">
      <c r="A9" s="14" t="s">
        <v>6</v>
      </c>
      <c r="B9" s="15">
        <v>1.5727947576369899E-2</v>
      </c>
      <c r="C9" s="15">
        <v>6.3023073811303204E-2</v>
      </c>
      <c r="D9" s="16"/>
      <c r="E9" s="2"/>
    </row>
    <row r="10" spans="1:5" ht="17" customHeight="1">
      <c r="A10" s="17" t="s">
        <v>7</v>
      </c>
      <c r="B10" s="15">
        <v>1.7634858180810599E-2</v>
      </c>
      <c r="C10" s="15">
        <v>7.4807022186233404E-2</v>
      </c>
      <c r="D10" s="13"/>
      <c r="E10" s="2"/>
    </row>
    <row r="11" spans="1:5" ht="17" customHeight="1">
      <c r="A11" s="17" t="s">
        <v>8</v>
      </c>
      <c r="B11" s="15">
        <v>4.8766842283450802E-2</v>
      </c>
      <c r="C11" s="15">
        <v>0.16631516203652899</v>
      </c>
      <c r="D11" s="13"/>
      <c r="E11" s="2"/>
    </row>
    <row r="12" spans="1:5" ht="15.25" customHeight="1">
      <c r="A12" s="8"/>
      <c r="B12" s="18"/>
      <c r="C12" s="18"/>
      <c r="D12" s="2"/>
      <c r="E12" s="2"/>
    </row>
    <row r="13" spans="1:5" ht="15.25" customHeight="1">
      <c r="A13" s="9" t="s">
        <v>1</v>
      </c>
      <c r="B13" s="19"/>
      <c r="C13" s="19"/>
      <c r="D13" s="2"/>
      <c r="E13" s="2"/>
    </row>
    <row r="14" spans="1:5" ht="15.25" customHeight="1">
      <c r="A14" s="10" t="s">
        <v>9</v>
      </c>
      <c r="B14" s="3"/>
      <c r="C14" s="3"/>
      <c r="D14" s="3"/>
      <c r="E14" s="2"/>
    </row>
    <row r="15" spans="1:5" ht="15.25" customHeight="1">
      <c r="A15" s="41" t="s">
        <v>10</v>
      </c>
      <c r="B15" s="43"/>
      <c r="C15" s="43"/>
      <c r="D15" s="43"/>
      <c r="E15" s="6"/>
    </row>
    <row r="16" spans="1:5" ht="15.25" customHeight="1">
      <c r="A16" s="20"/>
      <c r="B16" s="44" t="s">
        <v>11</v>
      </c>
      <c r="C16" s="45"/>
      <c r="D16" s="45"/>
      <c r="E16" s="6"/>
    </row>
    <row r="17" spans="1:5" ht="15.25" customHeight="1">
      <c r="A17" s="21"/>
      <c r="B17" s="22" t="s">
        <v>6</v>
      </c>
      <c r="C17" s="22" t="s">
        <v>7</v>
      </c>
      <c r="D17" s="22" t="s">
        <v>8</v>
      </c>
      <c r="E17" s="13"/>
    </row>
    <row r="18" spans="1:5" ht="15.25" customHeight="1">
      <c r="A18" s="14" t="s">
        <v>6</v>
      </c>
      <c r="B18" s="23">
        <f>C9^2</f>
        <v>3.9719078326249718E-3</v>
      </c>
      <c r="C18" s="24">
        <v>2.8466688521999999E-4</v>
      </c>
      <c r="D18" s="23">
        <v>1.6402684376600001E-3</v>
      </c>
      <c r="E18" s="13"/>
    </row>
    <row r="19" spans="1:5" ht="15.25" customHeight="1">
      <c r="A19" s="17" t="s">
        <v>7</v>
      </c>
      <c r="B19" s="23">
        <f>C18</f>
        <v>2.8466688521999999E-4</v>
      </c>
      <c r="C19" s="23">
        <f>C10^2</f>
        <v>5.5960905683716169E-3</v>
      </c>
      <c r="D19" s="25">
        <v>1.2091049929E-4</v>
      </c>
      <c r="E19" s="2"/>
    </row>
    <row r="20" spans="1:5" ht="15.25" customHeight="1">
      <c r="A20" s="17" t="s">
        <v>8</v>
      </c>
      <c r="B20" s="23">
        <f>D18</f>
        <v>1.6402684376600001E-3</v>
      </c>
      <c r="C20" s="23">
        <f>D19</f>
        <v>1.2091049929E-4</v>
      </c>
      <c r="D20" s="23">
        <f>C11^2</f>
        <v>2.7660733123236893E-2</v>
      </c>
      <c r="E20" s="13"/>
    </row>
    <row r="21" spans="1:5" ht="15.25" customHeight="1">
      <c r="A21" s="8"/>
      <c r="B21" s="26"/>
      <c r="C21" s="26"/>
      <c r="D21" s="26"/>
      <c r="E21" s="2"/>
    </row>
    <row r="22" spans="1:5" ht="15.25" customHeight="1">
      <c r="A22" s="9" t="s">
        <v>1</v>
      </c>
      <c r="B22" s="27"/>
      <c r="C22" s="27"/>
      <c r="D22" s="27"/>
      <c r="E22" s="2"/>
    </row>
    <row r="23" spans="1:5" ht="15.25" customHeight="1">
      <c r="A23" s="10" t="s">
        <v>12</v>
      </c>
      <c r="B23" s="28"/>
      <c r="C23" s="28"/>
      <c r="D23" s="28"/>
      <c r="E23" s="2"/>
    </row>
    <row r="24" spans="1:5" ht="15.25" customHeight="1">
      <c r="A24" s="41" t="s">
        <v>13</v>
      </c>
      <c r="B24" s="43"/>
      <c r="C24" s="43"/>
      <c r="D24" s="43"/>
      <c r="E24" s="6"/>
    </row>
    <row r="25" spans="1:5" ht="15.25" customHeight="1">
      <c r="A25" s="20"/>
      <c r="B25" s="44" t="s">
        <v>14</v>
      </c>
      <c r="C25" s="45"/>
      <c r="D25" s="45"/>
      <c r="E25" s="6"/>
    </row>
    <row r="26" spans="1:5" ht="15.25" customHeight="1">
      <c r="A26" s="21"/>
      <c r="B26" s="22" t="s">
        <v>6</v>
      </c>
      <c r="C26" s="22" t="s">
        <v>7</v>
      </c>
      <c r="D26" s="22" t="s">
        <v>8</v>
      </c>
      <c r="E26" s="13"/>
    </row>
    <row r="27" spans="1:5" ht="15.25" customHeight="1">
      <c r="A27" s="14" t="s">
        <v>6</v>
      </c>
      <c r="B27" s="29">
        <v>1</v>
      </c>
      <c r="C27" s="29">
        <f>C18/(C9*C10)</f>
        <v>6.0380263088016688E-2</v>
      </c>
      <c r="D27" s="29">
        <f>D18/(C9*C11)</f>
        <v>0.15648888776342659</v>
      </c>
      <c r="E27" s="13"/>
    </row>
    <row r="28" spans="1:5" ht="15.25" customHeight="1">
      <c r="A28" s="17" t="s">
        <v>7</v>
      </c>
      <c r="B28" s="29">
        <f>C27</f>
        <v>6.0380263088016688E-2</v>
      </c>
      <c r="C28" s="29">
        <v>1</v>
      </c>
      <c r="D28" s="29">
        <f>D19/(C10*C11)</f>
        <v>9.7182888689260824E-3</v>
      </c>
      <c r="E28" s="13"/>
    </row>
    <row r="29" spans="1:5" ht="15.25" customHeight="1">
      <c r="A29" s="17" t="s">
        <v>8</v>
      </c>
      <c r="B29" s="29">
        <f>D27</f>
        <v>0.15648888776342659</v>
      </c>
      <c r="C29" s="29">
        <f>D28</f>
        <v>9.7182888689260824E-3</v>
      </c>
      <c r="D29" s="29">
        <v>1</v>
      </c>
      <c r="E29" s="13"/>
    </row>
    <row r="30" spans="1:5" ht="15.25" customHeight="1">
      <c r="A30" s="8"/>
      <c r="B30" s="26"/>
      <c r="C30" s="26"/>
      <c r="D30" s="26"/>
      <c r="E30" s="2"/>
    </row>
    <row r="31" spans="1:5" ht="15.25" customHeight="1">
      <c r="A31" s="9" t="s">
        <v>1</v>
      </c>
      <c r="B31" s="27"/>
      <c r="C31" s="27"/>
      <c r="D31" s="27"/>
      <c r="E31" s="2"/>
    </row>
    <row r="32" spans="1:5" ht="15.25" customHeight="1">
      <c r="A32" s="30" t="s">
        <v>15</v>
      </c>
      <c r="B32" s="27"/>
      <c r="C32" s="27"/>
      <c r="D32" s="27"/>
      <c r="E32" s="2"/>
    </row>
    <row r="33" spans="1:5" ht="15.25" customHeight="1">
      <c r="A33" s="10" t="s">
        <v>16</v>
      </c>
      <c r="B33" s="28"/>
      <c r="C33" s="28"/>
      <c r="D33" s="28"/>
      <c r="E33" s="2"/>
    </row>
    <row r="34" spans="1:5" ht="15.25" customHeight="1">
      <c r="A34" s="41" t="s">
        <v>17</v>
      </c>
      <c r="B34" s="43"/>
      <c r="C34" s="43"/>
      <c r="D34" s="43"/>
      <c r="E34" s="6"/>
    </row>
    <row r="35" spans="1:5" ht="15.25" customHeight="1">
      <c r="A35" s="31" t="s">
        <v>18</v>
      </c>
      <c r="B35" s="32"/>
      <c r="C35" s="33"/>
      <c r="D35" s="33"/>
      <c r="E35" s="2"/>
    </row>
    <row r="36" spans="1:5" ht="18" customHeight="1">
      <c r="A36" s="11"/>
      <c r="B36" s="12" t="s">
        <v>19</v>
      </c>
      <c r="C36" s="12" t="s">
        <v>20</v>
      </c>
      <c r="D36" s="12" t="s">
        <v>21</v>
      </c>
      <c r="E36" s="13"/>
    </row>
    <row r="37" spans="1:5" ht="15.25" customHeight="1">
      <c r="A37" s="14" t="s">
        <v>6</v>
      </c>
      <c r="B37" s="34">
        <f t="shared" ref="B37:B39" si="0">1/3</f>
        <v>0.33333333333333331</v>
      </c>
      <c r="C37" s="35">
        <f>B9*B37+B10*B38+B11*B39</f>
        <v>2.7376549346877097E-2</v>
      </c>
      <c r="D37" s="35">
        <f>SQRT(B37^2*C9^2+B38^2*C10^2+B39^2*C11^2+2*C18/9+2*D18/9+2*D19/9)</f>
        <v>6.7758085346632232E-2</v>
      </c>
      <c r="E37" s="13"/>
    </row>
    <row r="38" spans="1:5" ht="15.25" customHeight="1">
      <c r="A38" s="17" t="s">
        <v>7</v>
      </c>
      <c r="B38" s="34">
        <f t="shared" si="0"/>
        <v>0.33333333333333331</v>
      </c>
      <c r="C38" s="36"/>
      <c r="D38" s="37"/>
      <c r="E38" s="2"/>
    </row>
    <row r="39" spans="1:5" ht="15.25" customHeight="1">
      <c r="A39" s="17" t="s">
        <v>8</v>
      </c>
      <c r="B39" s="34">
        <f t="shared" si="0"/>
        <v>0.33333333333333331</v>
      </c>
      <c r="C39" s="13"/>
      <c r="D39" s="2"/>
      <c r="E39" s="2"/>
    </row>
    <row r="40" spans="1:5" ht="15.25" customHeight="1">
      <c r="A40" s="8"/>
      <c r="B40" s="37"/>
      <c r="C40" s="2"/>
      <c r="D40" s="2"/>
      <c r="E40" s="2"/>
    </row>
    <row r="41" spans="1:5" ht="15.25" customHeight="1">
      <c r="A41" s="9" t="s">
        <v>1</v>
      </c>
      <c r="B41" s="2"/>
      <c r="C41" s="2"/>
      <c r="D41" s="2"/>
      <c r="E41" s="2"/>
    </row>
    <row r="42" spans="1:5" ht="15.25" customHeight="1">
      <c r="A42" s="30" t="s">
        <v>15</v>
      </c>
      <c r="B42" s="2"/>
      <c r="C42" s="2"/>
      <c r="D42" s="2"/>
      <c r="E42" s="2"/>
    </row>
    <row r="43" spans="1:5" ht="15.25" customHeight="1">
      <c r="A43" s="10" t="s">
        <v>16</v>
      </c>
      <c r="B43" s="3"/>
      <c r="C43" s="3"/>
      <c r="D43" s="3"/>
      <c r="E43" s="2"/>
    </row>
    <row r="44" spans="1:5" ht="15.25" customHeight="1">
      <c r="A44" s="41" t="s">
        <v>22</v>
      </c>
      <c r="B44" s="43"/>
      <c r="C44" s="43"/>
      <c r="D44" s="43"/>
      <c r="E44" s="6"/>
    </row>
    <row r="45" spans="1:5" ht="15.25" customHeight="1">
      <c r="A45" s="31" t="s">
        <v>23</v>
      </c>
      <c r="B45" s="32"/>
      <c r="C45" s="33"/>
      <c r="D45" s="33"/>
      <c r="E45" s="2"/>
    </row>
    <row r="46" spans="1:5" ht="18" customHeight="1">
      <c r="A46" s="11"/>
      <c r="B46" s="12" t="s">
        <v>19</v>
      </c>
      <c r="C46" s="12" t="s">
        <v>20</v>
      </c>
      <c r="D46" s="12" t="s">
        <v>21</v>
      </c>
      <c r="E46" s="13"/>
    </row>
    <row r="47" spans="1:5" ht="15.25" customHeight="1">
      <c r="A47" s="14" t="s">
        <v>6</v>
      </c>
      <c r="B47" s="34">
        <f t="shared" ref="B47:B69" si="1">3/10</f>
        <v>0.3</v>
      </c>
      <c r="C47" s="35">
        <f>B47*$B$9+B48*$B$10+B49*$B$11</f>
        <v>3.2628777050798488E-2</v>
      </c>
      <c r="D47" s="35">
        <f>SQRT(B47^2*$C$9^2+B48^2*$C$10^2+B49^2*$C$11^2+2*B47*B48*$C$18+2*B47*B49*$D$18+2*B48*B49*$D$19)</f>
        <v>8.9704633469307113E-2</v>
      </c>
      <c r="E47" s="13"/>
    </row>
    <row r="48" spans="1:5" ht="15.25" customHeight="1">
      <c r="A48" s="17" t="s">
        <v>7</v>
      </c>
      <c r="B48" s="34">
        <f t="shared" ref="B48:B67" si="2">2/10</f>
        <v>0.2</v>
      </c>
      <c r="C48" s="36"/>
      <c r="D48" s="37"/>
      <c r="E48" s="2"/>
    </row>
    <row r="49" spans="1:5" ht="15.25" customHeight="1">
      <c r="A49" s="17" t="s">
        <v>8</v>
      </c>
      <c r="B49" s="34">
        <f t="shared" ref="B49:B57" si="3">5/10</f>
        <v>0.5</v>
      </c>
      <c r="C49" s="13"/>
      <c r="D49" s="2"/>
      <c r="E49" s="2"/>
    </row>
    <row r="50" spans="1:5" ht="15.25" customHeight="1">
      <c r="A50" s="8"/>
      <c r="B50" s="38"/>
      <c r="C50" s="2"/>
      <c r="D50" s="2"/>
      <c r="E50" s="2"/>
    </row>
    <row r="51" spans="1:5" ht="15.25" customHeight="1">
      <c r="A51" s="9" t="s">
        <v>1</v>
      </c>
      <c r="B51" s="2"/>
      <c r="C51" s="2"/>
      <c r="D51" s="2"/>
      <c r="E51" s="2"/>
    </row>
    <row r="52" spans="1:5" ht="15.25" customHeight="1">
      <c r="A52" s="30" t="s">
        <v>15</v>
      </c>
      <c r="B52" s="2"/>
      <c r="C52" s="2"/>
      <c r="D52" s="2"/>
      <c r="E52" s="2"/>
    </row>
    <row r="53" spans="1:5" ht="15.25" customHeight="1">
      <c r="A53" s="10" t="s">
        <v>16</v>
      </c>
      <c r="B53" s="3"/>
      <c r="C53" s="3"/>
      <c r="D53" s="3"/>
      <c r="E53" s="2"/>
    </row>
    <row r="54" spans="1:5" ht="15.25" customHeight="1">
      <c r="A54" s="41" t="s">
        <v>24</v>
      </c>
      <c r="B54" s="43"/>
      <c r="C54" s="43"/>
      <c r="D54" s="43"/>
      <c r="E54" s="6"/>
    </row>
    <row r="55" spans="1:5" ht="15.25" customHeight="1">
      <c r="A55" s="31" t="s">
        <v>25</v>
      </c>
      <c r="B55" s="32"/>
      <c r="C55" s="33"/>
      <c r="D55" s="33"/>
      <c r="E55" s="2"/>
    </row>
    <row r="56" spans="1:5" ht="18" customHeight="1">
      <c r="A56" s="11"/>
      <c r="B56" s="12" t="s">
        <v>19</v>
      </c>
      <c r="C56" s="12" t="s">
        <v>20</v>
      </c>
      <c r="D56" s="12" t="s">
        <v>21</v>
      </c>
      <c r="E56" s="13"/>
    </row>
    <row r="57" spans="1:5" ht="15.25" customHeight="1">
      <c r="A57" s="14" t="s">
        <v>6</v>
      </c>
      <c r="B57" s="34">
        <f t="shared" si="3"/>
        <v>0.5</v>
      </c>
      <c r="C57" s="35">
        <f>B57*$B$9+B58*$B$10+B59*$B$11</f>
        <v>2.2907799699118291E-2</v>
      </c>
      <c r="D57" s="35">
        <f>SQRT(B57^2*$C$9^2+B58^2*$C$10^2+B59^2*$C$11^2+2*B57*B58*$C$18+2*B57*B59*$D$18+2*B58*B59*$D$19)</f>
        <v>5.5054676888089751E-2</v>
      </c>
      <c r="E57" s="13"/>
    </row>
    <row r="58" spans="1:5" ht="15.25" customHeight="1">
      <c r="A58" s="17" t="s">
        <v>7</v>
      </c>
      <c r="B58" s="34">
        <f t="shared" si="1"/>
        <v>0.3</v>
      </c>
      <c r="C58" s="36"/>
      <c r="D58" s="37"/>
      <c r="E58" s="2"/>
    </row>
    <row r="59" spans="1:5" ht="15.25" customHeight="1">
      <c r="A59" s="17" t="s">
        <v>8</v>
      </c>
      <c r="B59" s="34">
        <f t="shared" si="2"/>
        <v>0.2</v>
      </c>
      <c r="C59" s="13"/>
      <c r="D59" s="2"/>
      <c r="E59" s="2"/>
    </row>
    <row r="60" spans="1:5" ht="15.25" customHeight="1">
      <c r="A60" s="8"/>
      <c r="B60" s="38"/>
      <c r="C60" s="2"/>
      <c r="D60" s="2"/>
      <c r="E60" s="2"/>
    </row>
    <row r="61" spans="1:5" ht="15.25" customHeight="1">
      <c r="A61" s="9" t="s">
        <v>1</v>
      </c>
      <c r="B61" s="39"/>
      <c r="C61" s="2"/>
      <c r="D61" s="2"/>
      <c r="E61" s="2"/>
    </row>
    <row r="62" spans="1:5" ht="15.25" customHeight="1">
      <c r="A62" s="30" t="s">
        <v>15</v>
      </c>
      <c r="B62" s="39"/>
      <c r="C62" s="2"/>
      <c r="D62" s="2"/>
      <c r="E62" s="2"/>
    </row>
    <row r="63" spans="1:5" ht="15.25" customHeight="1">
      <c r="A63" s="10" t="s">
        <v>16</v>
      </c>
      <c r="B63" s="3"/>
      <c r="C63" s="3"/>
      <c r="D63" s="3"/>
      <c r="E63" s="2"/>
    </row>
    <row r="64" spans="1:5" ht="15.25" customHeight="1">
      <c r="A64" s="41" t="s">
        <v>26</v>
      </c>
      <c r="B64" s="43"/>
      <c r="C64" s="43"/>
      <c r="D64" s="43"/>
      <c r="E64" s="6"/>
    </row>
    <row r="65" spans="1:5" ht="15.25" customHeight="1">
      <c r="A65" s="31" t="s">
        <v>27</v>
      </c>
      <c r="B65" s="32"/>
      <c r="C65" s="33"/>
      <c r="D65" s="33"/>
      <c r="E65" s="2"/>
    </row>
    <row r="66" spans="1:5" ht="18" customHeight="1">
      <c r="A66" s="11"/>
      <c r="B66" s="12" t="s">
        <v>19</v>
      </c>
      <c r="C66" s="12" t="s">
        <v>20</v>
      </c>
      <c r="D66" s="12" t="s">
        <v>21</v>
      </c>
      <c r="E66" s="13"/>
    </row>
    <row r="67" spans="1:5" ht="15.25" customHeight="1">
      <c r="A67" s="14" t="s">
        <v>6</v>
      </c>
      <c r="B67" s="34">
        <f t="shared" si="2"/>
        <v>0.2</v>
      </c>
      <c r="C67" s="35">
        <f>B67*$B$9+B68*$B$10+B69*$B$11</f>
        <v>2.6593071290714518E-2</v>
      </c>
      <c r="D67" s="35">
        <f>SQRT(B67^2*$C$9^2+B68^2*$C$10^2+B69^2*$C$11^2+2*B67*B68*$C$18+2*B67*B69*$D$18+2*B68*B69*$D$19)</f>
        <v>6.5858968074510735E-2</v>
      </c>
      <c r="E67" s="13"/>
    </row>
    <row r="68" spans="1:5" ht="15.25" customHeight="1">
      <c r="A68" s="17" t="s">
        <v>7</v>
      </c>
      <c r="B68" s="34">
        <v>0.5</v>
      </c>
      <c r="C68" s="36"/>
      <c r="D68" s="37"/>
      <c r="E68" s="2"/>
    </row>
    <row r="69" spans="1:5" ht="15.25" customHeight="1">
      <c r="A69" s="40" t="s">
        <v>8</v>
      </c>
      <c r="B69" s="34">
        <f t="shared" si="1"/>
        <v>0.3</v>
      </c>
      <c r="C69" s="13"/>
      <c r="D69" s="2"/>
      <c r="E69" s="2"/>
    </row>
  </sheetData>
  <mergeCells count="9">
    <mergeCell ref="A54:D54"/>
    <mergeCell ref="A64:D64"/>
    <mergeCell ref="B16:D16"/>
    <mergeCell ref="B25:D25"/>
    <mergeCell ref="A7:C7"/>
    <mergeCell ref="A15:D15"/>
    <mergeCell ref="A24:D24"/>
    <mergeCell ref="A34:D34"/>
    <mergeCell ref="A44:D44"/>
  </mergeCell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Christiana Pantelidou</cp:lastModifiedBy>
  <dcterms:modified xsi:type="dcterms:W3CDTF">2021-02-08T18:08:20Z</dcterms:modified>
</cp:coreProperties>
</file>