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Finance, Course 2/Week4/"/>
    </mc:Choice>
  </mc:AlternateContent>
  <xr:revisionPtr revIDLastSave="0" documentId="13_ncr:1_{15ED7D67-17A6-5C4E-994A-D5392011A22E}" xr6:coauthVersionLast="46" xr6:coauthVersionMax="46" xr10:uidLastSave="{00000000-0000-0000-0000-000000000000}"/>
  <bookViews>
    <workbookView xWindow="6600" yWindow="2280" windowWidth="23040" windowHeight="1728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F32" i="1" s="1"/>
  <c r="D33" i="1"/>
  <c r="D34" i="1"/>
  <c r="D35" i="1"/>
  <c r="D36" i="1"/>
  <c r="D37" i="1"/>
  <c r="F37" i="1" s="1"/>
  <c r="D38" i="1"/>
  <c r="F38" i="1" s="1"/>
  <c r="D39" i="1"/>
  <c r="D40" i="1"/>
  <c r="D41" i="1"/>
  <c r="D42" i="1"/>
  <c r="D43" i="1"/>
  <c r="D44" i="1"/>
  <c r="D45" i="1"/>
  <c r="D46" i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D56" i="1"/>
  <c r="F56" i="1" s="1"/>
  <c r="D57" i="1"/>
  <c r="F57" i="1" s="1"/>
  <c r="D58" i="1"/>
  <c r="F58" i="1" s="1"/>
  <c r="D59" i="1"/>
  <c r="D60" i="1"/>
  <c r="D28" i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43" i="1" s="1"/>
  <c r="E44" i="1"/>
  <c r="E45" i="1"/>
  <c r="E46" i="1"/>
  <c r="F46" i="1" s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F59" i="1" s="1"/>
  <c r="E60" i="1"/>
  <c r="E28" i="1"/>
  <c r="F29" i="1"/>
  <c r="F31" i="1"/>
  <c r="F33" i="1"/>
  <c r="F34" i="1"/>
  <c r="F35" i="1"/>
  <c r="F36" i="1"/>
  <c r="F39" i="1"/>
  <c r="F40" i="1"/>
  <c r="F41" i="1"/>
  <c r="F42" i="1"/>
  <c r="F45" i="1"/>
  <c r="F55" i="1"/>
  <c r="K19" i="1"/>
  <c r="L16" i="1"/>
  <c r="K15" i="1"/>
  <c r="G20" i="1"/>
  <c r="C20" i="1"/>
  <c r="B40" i="1"/>
  <c r="B41" i="1"/>
  <c r="B42" i="1" s="1"/>
  <c r="C41" i="1"/>
  <c r="C40" i="1"/>
  <c r="C39" i="1"/>
  <c r="B38" i="1"/>
  <c r="C38" i="1"/>
  <c r="B37" i="1"/>
  <c r="B36" i="1" s="1"/>
  <c r="C37" i="1"/>
  <c r="F60" i="1" l="1"/>
  <c r="F44" i="1"/>
  <c r="C36" i="1"/>
  <c r="B43" i="1"/>
  <c r="C42" i="1"/>
  <c r="B35" i="1"/>
  <c r="B44" i="1" l="1"/>
  <c r="C43" i="1"/>
  <c r="C35" i="1"/>
  <c r="B34" i="1"/>
  <c r="C34" i="1" l="1"/>
  <c r="B33" i="1"/>
  <c r="B45" i="1"/>
  <c r="C44" i="1"/>
  <c r="C45" i="1" l="1"/>
  <c r="B46" i="1"/>
  <c r="B32" i="1"/>
  <c r="C33" i="1"/>
  <c r="C46" i="1" l="1"/>
  <c r="B47" i="1"/>
  <c r="C32" i="1"/>
  <c r="B31" i="1"/>
  <c r="C31" i="1" l="1"/>
  <c r="B30" i="1"/>
  <c r="C47" i="1"/>
  <c r="B48" i="1"/>
  <c r="C48" i="1" l="1"/>
  <c r="B49" i="1"/>
  <c r="B29" i="1"/>
  <c r="C30" i="1"/>
  <c r="C29" i="1" l="1"/>
  <c r="B28" i="1"/>
  <c r="C49" i="1"/>
  <c r="B50" i="1"/>
  <c r="C28" i="1" l="1"/>
  <c r="B51" i="1"/>
  <c r="C50" i="1"/>
  <c r="F28" i="1" l="1"/>
  <c r="B52" i="1"/>
  <c r="C51" i="1"/>
  <c r="C52" i="1" l="1"/>
  <c r="B53" i="1"/>
  <c r="C53" i="1" l="1"/>
  <c r="B54" i="1"/>
  <c r="C54" i="1" l="1"/>
  <c r="B55" i="1"/>
  <c r="B56" i="1" l="1"/>
  <c r="C55" i="1"/>
  <c r="C56" i="1" l="1"/>
  <c r="B57" i="1"/>
  <c r="B58" i="1" l="1"/>
  <c r="C57" i="1"/>
  <c r="B59" i="1" l="1"/>
  <c r="C58" i="1"/>
  <c r="B60" i="1" l="1"/>
  <c r="C59" i="1"/>
  <c r="C60" i="1" l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<sst xmlns="http://schemas.openxmlformats.org/spreadsheetml/2006/main" count="59" uniqueCount="27">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</sst>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64" fontId="7" fillId="3" borderId="0" xfId="0" applyNumberFormat="1" applyFont="1" applyFill="1" applyAlignment="1" applyProtection="1">
      <alignment horizontal="center"/>
      <protection locked="0"/>
    </xf>
    <xf numFmtId="165" fontId="7" fillId="3" borderId="0" xfId="0" applyNumberFormat="1" applyFont="1" applyFill="1" applyAlignment="1" applyProtection="1">
      <alignment horizontal="center"/>
      <protection locked="0"/>
    </xf>
    <xf numFmtId="0" fontId="7" fillId="0" borderId="0" xfId="0" applyFont="1" applyProtection="1"/>
    <xf numFmtId="0" fontId="3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164" fontId="7" fillId="2" borderId="0" xfId="0" applyNumberFormat="1" applyFont="1" applyFill="1" applyAlignment="1" applyProtection="1">
      <alignment horizontal="center"/>
    </xf>
    <xf numFmtId="0" fontId="3" fillId="2" borderId="3" xfId="0" applyFont="1" applyFill="1" applyBorder="1" applyProtection="1"/>
    <xf numFmtId="0" fontId="7" fillId="2" borderId="0" xfId="0" applyFont="1" applyFill="1" applyProtection="1"/>
    <xf numFmtId="0" fontId="3" fillId="0" borderId="0" xfId="0" applyFont="1" applyProtection="1"/>
    <xf numFmtId="0" fontId="6" fillId="3" borderId="0" xfId="0" applyFont="1" applyFill="1" applyAlignment="1" applyProtection="1">
      <alignment horizontal="center"/>
    </xf>
    <xf numFmtId="0" fontId="7" fillId="3" borderId="2" xfId="0" applyFont="1" applyFill="1" applyBorder="1" applyProtection="1"/>
    <xf numFmtId="0" fontId="7" fillId="3" borderId="1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3" borderId="3" xfId="0" applyFont="1" applyFill="1" applyBorder="1" applyProtection="1"/>
    <xf numFmtId="0" fontId="7" fillId="3" borderId="0" xfId="0" applyFont="1" applyFill="1" applyProtection="1"/>
    <xf numFmtId="0" fontId="1" fillId="3" borderId="0" xfId="0" applyFont="1" applyFill="1" applyProtection="1"/>
    <xf numFmtId="0" fontId="0" fillId="0" borderId="0" xfId="0" applyProtection="1"/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165" fontId="0" fillId="0" borderId="0" xfId="0" applyNumberFormat="1" applyAlignment="1" applyProtection="1">
      <alignment horizontal="center" vertical="top"/>
      <protection locked="0"/>
    </xf>
    <xf numFmtId="165" fontId="8" fillId="3" borderId="0" xfId="0" applyNumberFormat="1" applyFont="1" applyFill="1" applyAlignment="1" applyProtection="1">
      <alignment horizontal="center" vertical="top"/>
      <protection locked="0"/>
    </xf>
    <xf numFmtId="164" fontId="1" fillId="3" borderId="0" xfId="0" applyNumberFormat="1" applyFont="1" applyFill="1" applyAlignment="1" applyProtection="1">
      <alignment horizontal="center"/>
      <protection locked="0"/>
    </xf>
    <xf numFmtId="165" fontId="10" fillId="0" borderId="0" xfId="0" applyNumberFormat="1" applyFont="1" applyAlignment="1" applyProtection="1">
      <alignment horizontal="center" vertical="top"/>
      <protection locked="0"/>
    </xf>
    <xf numFmtId="164" fontId="1" fillId="3" borderId="0" xfId="1" applyNumberFormat="1" applyFont="1" applyFill="1" applyAlignment="1" applyProtection="1">
      <alignment horizontal="center"/>
      <protection locked="0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tabSelected="1" workbookViewId="0">
      <selection activeCell="K18" sqref="K18"/>
    </sheetView>
  </sheetViews>
  <sheetFormatPr baseColWidth="10" defaultColWidth="10.83203125" defaultRowHeight="15" x14ac:dyDescent="0.2"/>
  <cols>
    <col min="1" max="1" width="15.5" style="3" bestFit="1" customWidth="1"/>
    <col min="2" max="2" width="22.5" style="3" bestFit="1" customWidth="1"/>
    <col min="3" max="3" width="14.6640625" style="3" bestFit="1" customWidth="1"/>
    <col min="4" max="4" width="16.6640625" style="3" customWidth="1"/>
    <col min="5" max="5" width="15.1640625" style="3" customWidth="1"/>
    <col min="6" max="6" width="21.33203125" style="3" customWidth="1"/>
    <col min="7" max="7" width="14.6640625" style="3" bestFit="1" customWidth="1"/>
    <col min="8" max="8" width="9.5" style="3" bestFit="1" customWidth="1"/>
    <col min="9" max="9" width="21.33203125" style="3" bestFit="1" customWidth="1"/>
    <col min="10" max="10" width="22.5" style="3" bestFit="1" customWidth="1"/>
    <col min="11" max="11" width="13.33203125" style="3" bestFit="1" customWidth="1"/>
    <col min="12" max="12" width="12" style="3" bestFit="1" customWidth="1"/>
    <col min="13" max="16384" width="10.83203125" style="3"/>
  </cols>
  <sheetData>
    <row r="2" spans="1:12" ht="16" x14ac:dyDescent="0.2">
      <c r="B2" s="24" t="s">
        <v>17</v>
      </c>
      <c r="C2" s="24"/>
      <c r="D2" s="24"/>
      <c r="F2" s="24" t="s">
        <v>18</v>
      </c>
      <c r="G2" s="24"/>
      <c r="H2" s="24"/>
      <c r="I2" s="24"/>
      <c r="J2" s="24"/>
      <c r="K2" s="24"/>
      <c r="L2" s="24"/>
    </row>
    <row r="3" spans="1:12" x14ac:dyDescent="0.2">
      <c r="B3" s="4"/>
      <c r="C3" s="5" t="s">
        <v>0</v>
      </c>
      <c r="D3" s="5" t="s">
        <v>1</v>
      </c>
      <c r="F3" s="6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</row>
    <row r="4" spans="1:12" x14ac:dyDescent="0.2">
      <c r="A4" s="3">
        <v>1</v>
      </c>
      <c r="B4" s="4" t="s">
        <v>11</v>
      </c>
      <c r="C4" s="7">
        <v>0.04</v>
      </c>
      <c r="D4" s="7">
        <v>6.8000000000000005E-2</v>
      </c>
      <c r="F4" s="8" t="s">
        <v>11</v>
      </c>
      <c r="G4" s="7">
        <v>1</v>
      </c>
      <c r="H4" s="7">
        <v>0.4</v>
      </c>
      <c r="I4" s="7">
        <v>0.25</v>
      </c>
      <c r="J4" s="7">
        <v>0.2</v>
      </c>
      <c r="K4" s="7">
        <v>0.15</v>
      </c>
      <c r="L4" s="7">
        <v>0.2</v>
      </c>
    </row>
    <row r="5" spans="1:12" x14ac:dyDescent="0.2">
      <c r="A5" s="3">
        <v>2</v>
      </c>
      <c r="B5" s="4" t="s">
        <v>12</v>
      </c>
      <c r="C5" s="7">
        <v>0.106</v>
      </c>
      <c r="D5" s="7">
        <v>0.224</v>
      </c>
      <c r="F5" s="8" t="s">
        <v>12</v>
      </c>
      <c r="G5" s="7">
        <v>0.4</v>
      </c>
      <c r="H5" s="7">
        <v>1</v>
      </c>
      <c r="I5" s="7">
        <v>0.7</v>
      </c>
      <c r="J5" s="7">
        <v>0.6</v>
      </c>
      <c r="K5" s="7">
        <v>0.7</v>
      </c>
      <c r="L5" s="7">
        <v>0.2</v>
      </c>
    </row>
    <row r="6" spans="1:12" x14ac:dyDescent="0.2">
      <c r="A6" s="3">
        <v>3</v>
      </c>
      <c r="B6" s="4" t="s">
        <v>13</v>
      </c>
      <c r="C6" s="7">
        <v>8.3000000000000004E-2</v>
      </c>
      <c r="D6" s="7">
        <v>0.221</v>
      </c>
      <c r="F6" s="8" t="s">
        <v>13</v>
      </c>
      <c r="G6" s="7">
        <v>0.25</v>
      </c>
      <c r="H6" s="7">
        <v>0.7</v>
      </c>
      <c r="I6" s="7">
        <v>1</v>
      </c>
      <c r="J6" s="7">
        <v>0.75</v>
      </c>
      <c r="K6" s="7">
        <v>0.6</v>
      </c>
      <c r="L6" s="7">
        <v>0.1</v>
      </c>
    </row>
    <row r="7" spans="1:12" x14ac:dyDescent="0.2">
      <c r="A7" s="3">
        <v>4</v>
      </c>
      <c r="B7" s="4" t="s">
        <v>14</v>
      </c>
      <c r="C7" s="7">
        <v>0.11899999999999999</v>
      </c>
      <c r="D7" s="7">
        <v>0.3</v>
      </c>
      <c r="F7" s="8" t="s">
        <v>14</v>
      </c>
      <c r="G7" s="7">
        <v>0.2</v>
      </c>
      <c r="H7" s="7">
        <v>0.6</v>
      </c>
      <c r="I7" s="7">
        <v>0.75</v>
      </c>
      <c r="J7" s="7">
        <v>1</v>
      </c>
      <c r="K7" s="7">
        <v>0.25</v>
      </c>
      <c r="L7" s="7">
        <v>0.15</v>
      </c>
    </row>
    <row r="8" spans="1:12" x14ac:dyDescent="0.2">
      <c r="A8" s="3">
        <v>5</v>
      </c>
      <c r="B8" s="4" t="s">
        <v>15</v>
      </c>
      <c r="C8" s="7">
        <v>0.128</v>
      </c>
      <c r="D8" s="7">
        <v>0.23100000000000001</v>
      </c>
      <c r="F8" s="8" t="s">
        <v>15</v>
      </c>
      <c r="G8" s="7">
        <v>0.15</v>
      </c>
      <c r="H8" s="7">
        <v>0.7</v>
      </c>
      <c r="I8" s="7">
        <v>0.6</v>
      </c>
      <c r="J8" s="7">
        <v>0.25</v>
      </c>
      <c r="K8" s="7">
        <v>1</v>
      </c>
      <c r="L8" s="7">
        <v>0.3</v>
      </c>
    </row>
    <row r="9" spans="1:12" x14ac:dyDescent="0.2">
      <c r="A9" s="3">
        <v>6</v>
      </c>
      <c r="B9" s="4" t="s">
        <v>16</v>
      </c>
      <c r="C9" s="7">
        <v>6.2E-2</v>
      </c>
      <c r="D9" s="7">
        <v>6.8000000000000005E-2</v>
      </c>
      <c r="F9" s="8" t="s">
        <v>16</v>
      </c>
      <c r="G9" s="7">
        <v>0.2</v>
      </c>
      <c r="H9" s="7">
        <v>0.2</v>
      </c>
      <c r="I9" s="7">
        <v>0.1</v>
      </c>
      <c r="J9" s="7">
        <v>0.15</v>
      </c>
      <c r="K9" s="7">
        <v>0.3</v>
      </c>
      <c r="L9" s="7">
        <v>1</v>
      </c>
    </row>
    <row r="10" spans="1:12" x14ac:dyDescent="0.2">
      <c r="A10" s="3">
        <v>7</v>
      </c>
      <c r="B10" s="4" t="s">
        <v>2</v>
      </c>
      <c r="C10" s="7">
        <v>0.03</v>
      </c>
      <c r="D10" s="9"/>
    </row>
    <row r="13" spans="1:12" x14ac:dyDescent="0.2">
      <c r="B13" s="23" t="s">
        <v>8</v>
      </c>
      <c r="C13" s="23"/>
      <c r="D13" s="23"/>
      <c r="F13" s="23" t="s">
        <v>6</v>
      </c>
      <c r="G13" s="23"/>
      <c r="H13" s="23"/>
      <c r="J13" s="10" t="s">
        <v>19</v>
      </c>
    </row>
    <row r="14" spans="1:12" x14ac:dyDescent="0.2">
      <c r="B14" s="11"/>
      <c r="C14" s="11" t="s">
        <v>26</v>
      </c>
      <c r="D14" s="11"/>
      <c r="F14" s="11"/>
      <c r="G14" s="11" t="s">
        <v>26</v>
      </c>
      <c r="H14" s="11"/>
      <c r="J14" s="12"/>
      <c r="K14" s="13" t="s">
        <v>20</v>
      </c>
      <c r="L14" s="13" t="s">
        <v>21</v>
      </c>
    </row>
    <row r="15" spans="1:12" ht="16" x14ac:dyDescent="0.2">
      <c r="A15" s="3">
        <v>1</v>
      </c>
      <c r="B15" s="14" t="s">
        <v>11</v>
      </c>
      <c r="C15" s="25">
        <v>0.49745389891496478</v>
      </c>
      <c r="D15" s="11"/>
      <c r="E15" s="3">
        <v>1</v>
      </c>
      <c r="F15" s="14" t="s">
        <v>11</v>
      </c>
      <c r="G15" s="26">
        <v>0</v>
      </c>
      <c r="H15" s="11"/>
      <c r="J15" s="15" t="s">
        <v>20</v>
      </c>
      <c r="K15" s="1">
        <f>C22^2</f>
        <v>2.7772899999999995E-3</v>
      </c>
      <c r="L15" s="1">
        <v>2.7739427893471117E-3</v>
      </c>
    </row>
    <row r="16" spans="1:12" x14ac:dyDescent="0.2">
      <c r="A16" s="3">
        <v>2</v>
      </c>
      <c r="B16" s="14" t="s">
        <v>12</v>
      </c>
      <c r="C16" s="26">
        <v>0</v>
      </c>
      <c r="D16" s="11"/>
      <c r="E16" s="3">
        <v>2</v>
      </c>
      <c r="F16" s="14" t="s">
        <v>12</v>
      </c>
      <c r="G16" s="26">
        <v>0</v>
      </c>
      <c r="H16" s="11"/>
      <c r="J16" s="15" t="s">
        <v>21</v>
      </c>
      <c r="K16" s="1">
        <v>2.7739427893471117E-3</v>
      </c>
      <c r="L16" s="2">
        <f>G22^2</f>
        <v>6.7076100000000001E-3</v>
      </c>
    </row>
    <row r="17" spans="1:12" ht="16" x14ac:dyDescent="0.2">
      <c r="A17" s="3">
        <v>3</v>
      </c>
      <c r="B17" s="14" t="s">
        <v>13</v>
      </c>
      <c r="C17" s="25">
        <v>3.1637389230497882E-3</v>
      </c>
      <c r="D17" s="11"/>
      <c r="E17" s="3">
        <v>3</v>
      </c>
      <c r="F17" s="14" t="s">
        <v>13</v>
      </c>
      <c r="G17" s="26">
        <v>0</v>
      </c>
      <c r="H17" s="11"/>
    </row>
    <row r="18" spans="1:12" ht="16" x14ac:dyDescent="0.2">
      <c r="A18" s="3">
        <v>4</v>
      </c>
      <c r="B18" s="14" t="s">
        <v>14</v>
      </c>
      <c r="C18" s="26">
        <v>0</v>
      </c>
      <c r="D18" s="11"/>
      <c r="E18" s="3">
        <v>4</v>
      </c>
      <c r="F18" s="14" t="s">
        <v>14</v>
      </c>
      <c r="G18" s="28">
        <v>8.1888886260760421E-2</v>
      </c>
      <c r="H18" s="11"/>
      <c r="J18" s="16" t="s">
        <v>22</v>
      </c>
      <c r="K18" s="1">
        <v>2.7739427893471117E-3</v>
      </c>
    </row>
    <row r="19" spans="1:12" ht="16" x14ac:dyDescent="0.2">
      <c r="A19" s="3">
        <v>5</v>
      </c>
      <c r="B19" s="14" t="s">
        <v>15</v>
      </c>
      <c r="C19" s="26">
        <v>0</v>
      </c>
      <c r="D19" s="11"/>
      <c r="E19" s="3">
        <v>5</v>
      </c>
      <c r="F19" s="14" t="s">
        <v>15</v>
      </c>
      <c r="G19" s="28">
        <v>0.16585328142496059</v>
      </c>
      <c r="H19" s="11"/>
      <c r="J19" s="17" t="s">
        <v>25</v>
      </c>
      <c r="K19" s="1">
        <f>K16/(C22*G22)</f>
        <v>0.64269213145737314</v>
      </c>
    </row>
    <row r="20" spans="1:12" ht="16" x14ac:dyDescent="0.2">
      <c r="A20" s="3">
        <v>6</v>
      </c>
      <c r="B20" s="14" t="s">
        <v>16</v>
      </c>
      <c r="C20" s="26">
        <f>1-SUM(C15:C19)</f>
        <v>0.49938236216198539</v>
      </c>
      <c r="D20" s="11"/>
      <c r="E20" s="3">
        <v>6</v>
      </c>
      <c r="F20" s="14" t="s">
        <v>16</v>
      </c>
      <c r="G20" s="26">
        <f>1-SUM(G15:G19)</f>
        <v>0.75225783231427901</v>
      </c>
      <c r="H20" s="11"/>
      <c r="J20" s="18"/>
      <c r="K20" s="18"/>
      <c r="L20" s="18"/>
    </row>
    <row r="21" spans="1:12" ht="16" x14ac:dyDescent="0.2">
      <c r="A21" s="3">
        <v>7</v>
      </c>
      <c r="B21" s="16" t="s">
        <v>3</v>
      </c>
      <c r="C21" s="27">
        <v>5.11E-2</v>
      </c>
      <c r="D21" s="16"/>
      <c r="E21" s="3">
        <v>7</v>
      </c>
      <c r="F21" s="16" t="s">
        <v>3</v>
      </c>
      <c r="G21" s="27">
        <v>7.7600000000000002E-2</v>
      </c>
      <c r="H21" s="16"/>
      <c r="J21" s="18"/>
      <c r="K21" s="18"/>
      <c r="L21" s="18"/>
    </row>
    <row r="22" spans="1:12" x14ac:dyDescent="0.2">
      <c r="B22" s="16" t="s">
        <v>4</v>
      </c>
      <c r="C22" s="27">
        <v>5.2699999999999997E-2</v>
      </c>
      <c r="D22" s="16"/>
      <c r="F22" s="16" t="s">
        <v>4</v>
      </c>
      <c r="G22" s="27">
        <v>8.1900000000000001E-2</v>
      </c>
      <c r="H22" s="16"/>
    </row>
    <row r="23" spans="1:12" x14ac:dyDescent="0.2">
      <c r="B23" s="16" t="s">
        <v>5</v>
      </c>
      <c r="C23" s="27">
        <v>0.40100000000000002</v>
      </c>
      <c r="D23" s="16"/>
      <c r="F23" s="16" t="s">
        <v>5</v>
      </c>
      <c r="G23" s="29">
        <v>0.58120000000000005</v>
      </c>
      <c r="H23" s="16"/>
    </row>
    <row r="25" spans="1:12" x14ac:dyDescent="0.2">
      <c r="B25" s="19" t="s">
        <v>23</v>
      </c>
    </row>
    <row r="26" spans="1:12" x14ac:dyDescent="0.2">
      <c r="B26" s="10" t="s">
        <v>24</v>
      </c>
    </row>
    <row r="27" spans="1:12" x14ac:dyDescent="0.2">
      <c r="B27" s="20" t="s">
        <v>9</v>
      </c>
      <c r="C27" s="20" t="s">
        <v>10</v>
      </c>
      <c r="D27" s="13" t="s">
        <v>3</v>
      </c>
      <c r="E27" s="13" t="s">
        <v>4</v>
      </c>
      <c r="F27" s="13" t="s">
        <v>7</v>
      </c>
    </row>
    <row r="28" spans="1:12" x14ac:dyDescent="0.2">
      <c r="B28" s="21">
        <f t="shared" ref="B28:B38" si="0">+B29-0.1</f>
        <v>-1.0999999999999999</v>
      </c>
      <c r="C28" s="21">
        <f t="shared" ref="C28:C38" si="1">1-B28</f>
        <v>2.0999999999999996</v>
      </c>
      <c r="D28" s="1">
        <f>B28*$C$21+C28*$G$21</f>
        <v>0.10674999999999997</v>
      </c>
      <c r="E28" s="1">
        <f>SQRT(B28^2*$C$22^2+C28^2*$G$22^2+2*$K$19*$C$22*$G$22*B28*C28)</f>
        <v>0.14186424959522514</v>
      </c>
      <c r="F28" s="1">
        <f>(D28-$C$10)/E28</f>
        <v>0.54101015737923597</v>
      </c>
    </row>
    <row r="29" spans="1:12" x14ac:dyDescent="0.2">
      <c r="B29" s="21">
        <f t="shared" si="0"/>
        <v>-0.99999999999999989</v>
      </c>
      <c r="C29" s="21">
        <f t="shared" si="1"/>
        <v>2</v>
      </c>
      <c r="D29" s="1">
        <f t="shared" ref="D29:D60" si="2">B29*$C$21+C29*$G$21</f>
        <v>0.10410000000000001</v>
      </c>
      <c r="E29" s="1">
        <f t="shared" ref="E29:E60" si="3">SQRT(B29^2*$C$22^2+C29^2*$G$22^2+2*$K$19*$C$22*$G$22*B29*C29)</f>
        <v>0.13605865956495217</v>
      </c>
      <c r="F29" s="1">
        <f t="shared" ref="F29:F60" si="4">(D29-$C$10)/E29</f>
        <v>0.54461803634502137</v>
      </c>
    </row>
    <row r="30" spans="1:12" x14ac:dyDescent="0.2">
      <c r="B30" s="21">
        <f t="shared" si="0"/>
        <v>-0.89999999999999991</v>
      </c>
      <c r="C30" s="21">
        <f t="shared" si="1"/>
        <v>1.9</v>
      </c>
      <c r="D30" s="1">
        <f t="shared" si="2"/>
        <v>0.10144999999999998</v>
      </c>
      <c r="E30" s="1">
        <f t="shared" si="3"/>
        <v>0.13029655659468856</v>
      </c>
      <c r="F30" s="1">
        <f t="shared" si="4"/>
        <v>0.54836445311642712</v>
      </c>
    </row>
    <row r="31" spans="1:12" x14ac:dyDescent="0.2">
      <c r="B31" s="21">
        <f t="shared" si="0"/>
        <v>-0.79999999999999993</v>
      </c>
      <c r="C31" s="21">
        <f t="shared" si="1"/>
        <v>1.7999999999999998</v>
      </c>
      <c r="D31" s="1">
        <f t="shared" si="2"/>
        <v>9.8799999999999999E-2</v>
      </c>
      <c r="E31" s="1">
        <f t="shared" si="3"/>
        <v>0.12458397475871572</v>
      </c>
      <c r="F31" s="1">
        <f t="shared" si="4"/>
        <v>0.55223795944258758</v>
      </c>
    </row>
    <row r="32" spans="1:12" x14ac:dyDescent="0.2">
      <c r="B32" s="21">
        <f t="shared" si="0"/>
        <v>-0.7</v>
      </c>
      <c r="C32" s="21">
        <f t="shared" si="1"/>
        <v>1.7</v>
      </c>
      <c r="D32" s="1">
        <f t="shared" si="2"/>
        <v>9.6150000000000013E-2</v>
      </c>
      <c r="E32" s="1">
        <f t="shared" si="3"/>
        <v>0.1189280503554728</v>
      </c>
      <c r="F32" s="1">
        <f t="shared" si="4"/>
        <v>0.55621865323007835</v>
      </c>
    </row>
    <row r="33" spans="2:6" x14ac:dyDescent="0.2">
      <c r="B33" s="21">
        <f t="shared" si="0"/>
        <v>-0.6</v>
      </c>
      <c r="C33" s="21">
        <f t="shared" si="1"/>
        <v>1.6</v>
      </c>
      <c r="D33" s="1">
        <f t="shared" si="2"/>
        <v>9.35E-2</v>
      </c>
      <c r="E33" s="1">
        <f t="shared" si="3"/>
        <v>0.1133372659122036</v>
      </c>
      <c r="F33" s="1">
        <f t="shared" si="4"/>
        <v>0.56027467654981289</v>
      </c>
    </row>
    <row r="34" spans="2:6" x14ac:dyDescent="0.2">
      <c r="B34" s="21">
        <f t="shared" si="0"/>
        <v>-0.5</v>
      </c>
      <c r="C34" s="21">
        <f t="shared" si="1"/>
        <v>1.5</v>
      </c>
      <c r="D34" s="1">
        <f t="shared" si="2"/>
        <v>9.085E-2</v>
      </c>
      <c r="E34" s="1">
        <f t="shared" si="3"/>
        <v>0.10782175483630069</v>
      </c>
      <c r="F34" s="1">
        <f t="shared" si="4"/>
        <v>0.56435735156031275</v>
      </c>
    </row>
    <row r="35" spans="2:6" x14ac:dyDescent="0.2">
      <c r="B35" s="21">
        <f t="shared" si="0"/>
        <v>-0.4</v>
      </c>
      <c r="C35" s="21">
        <f t="shared" si="1"/>
        <v>1.4</v>
      </c>
      <c r="D35" s="1">
        <f t="shared" si="2"/>
        <v>8.8200000000000001E-2</v>
      </c>
      <c r="E35" s="1">
        <f t="shared" si="3"/>
        <v>0.10239368181646381</v>
      </c>
      <c r="F35" s="1">
        <f t="shared" si="4"/>
        <v>0.56839444551198925</v>
      </c>
    </row>
    <row r="36" spans="2:6" x14ac:dyDescent="0.2">
      <c r="B36" s="21">
        <f t="shared" si="0"/>
        <v>-0.30000000000000004</v>
      </c>
      <c r="C36" s="21">
        <f t="shared" si="1"/>
        <v>1.3</v>
      </c>
      <c r="D36" s="1">
        <f t="shared" si="2"/>
        <v>8.5550000000000015E-2</v>
      </c>
      <c r="E36" s="1">
        <f t="shared" si="3"/>
        <v>9.7067716694631559E-2</v>
      </c>
      <c r="F36" s="1">
        <f t="shared" si="4"/>
        <v>0.57228089720866249</v>
      </c>
    </row>
    <row r="37" spans="2:6" x14ac:dyDescent="0.2">
      <c r="B37" s="21">
        <f t="shared" si="0"/>
        <v>-0.2</v>
      </c>
      <c r="C37" s="21">
        <f t="shared" si="1"/>
        <v>1.2</v>
      </c>
      <c r="D37" s="1">
        <f t="shared" si="2"/>
        <v>8.2900000000000001E-2</v>
      </c>
      <c r="E37" s="1">
        <f t="shared" si="3"/>
        <v>9.1861621263253271E-2</v>
      </c>
      <c r="F37" s="1">
        <f t="shared" si="4"/>
        <v>0.57586616992532003</v>
      </c>
    </row>
    <row r="38" spans="2:6" x14ac:dyDescent="0.2">
      <c r="B38" s="21">
        <f t="shared" si="0"/>
        <v>-0.1</v>
      </c>
      <c r="C38" s="21">
        <f t="shared" si="1"/>
        <v>1.1000000000000001</v>
      </c>
      <c r="D38" s="1">
        <f t="shared" si="2"/>
        <v>8.0250000000000002E-2</v>
      </c>
      <c r="E38" s="1">
        <f t="shared" si="3"/>
        <v>8.6796967610300979E-2</v>
      </c>
      <c r="F38" s="1">
        <f t="shared" si="4"/>
        <v>0.57893727607640966</v>
      </c>
    </row>
    <row r="39" spans="2:6" x14ac:dyDescent="0.2">
      <c r="B39" s="22">
        <v>0</v>
      </c>
      <c r="C39" s="22">
        <f>1-B39</f>
        <v>1</v>
      </c>
      <c r="D39" s="1">
        <f t="shared" si="2"/>
        <v>7.7600000000000002E-2</v>
      </c>
      <c r="E39" s="1">
        <f t="shared" si="3"/>
        <v>8.1900000000000001E-2</v>
      </c>
      <c r="F39" s="1">
        <f t="shared" si="4"/>
        <v>0.58119658119658124</v>
      </c>
    </row>
    <row r="40" spans="2:6" x14ac:dyDescent="0.2">
      <c r="B40" s="21">
        <f>+B39+0.1</f>
        <v>0.1</v>
      </c>
      <c r="C40" s="21">
        <f t="shared" ref="C40:C60" si="5">1-B40</f>
        <v>0.9</v>
      </c>
      <c r="D40" s="1">
        <f t="shared" si="2"/>
        <v>7.4950000000000003E-2</v>
      </c>
      <c r="E40" s="1">
        <f t="shared" si="3"/>
        <v>7.7202634035908907E-2</v>
      </c>
      <c r="F40" s="1">
        <f t="shared" si="4"/>
        <v>0.58223402039744676</v>
      </c>
    </row>
    <row r="41" spans="2:6" x14ac:dyDescent="0.2">
      <c r="B41" s="21">
        <f t="shared" ref="B41:B48" si="6">+B40+0.1</f>
        <v>0.2</v>
      </c>
      <c r="C41" s="21">
        <f t="shared" si="5"/>
        <v>0.8</v>
      </c>
      <c r="D41" s="1">
        <f t="shared" si="2"/>
        <v>7.2300000000000003E-2</v>
      </c>
      <c r="E41" s="1">
        <f t="shared" si="3"/>
        <v>7.2743547429246783E-2</v>
      </c>
      <c r="F41" s="1">
        <f t="shared" si="4"/>
        <v>0.58149487473294637</v>
      </c>
    </row>
    <row r="42" spans="2:6" x14ac:dyDescent="0.2">
      <c r="B42" s="21">
        <f t="shared" si="6"/>
        <v>0.30000000000000004</v>
      </c>
      <c r="C42" s="21">
        <f t="shared" si="5"/>
        <v>0.7</v>
      </c>
      <c r="D42" s="1">
        <f t="shared" si="2"/>
        <v>6.9650000000000004E-2</v>
      </c>
      <c r="E42" s="1">
        <f t="shared" si="3"/>
        <v>6.8569242168233027E-2</v>
      </c>
      <c r="F42" s="1">
        <f t="shared" si="4"/>
        <v>0.57824760411847131</v>
      </c>
    </row>
    <row r="43" spans="2:6" x14ac:dyDescent="0.2">
      <c r="B43" s="21">
        <f t="shared" si="6"/>
        <v>0.4</v>
      </c>
      <c r="C43" s="21">
        <f t="shared" si="5"/>
        <v>0.6</v>
      </c>
      <c r="D43" s="1">
        <f t="shared" si="2"/>
        <v>6.7000000000000004E-2</v>
      </c>
      <c r="E43" s="1">
        <f t="shared" si="3"/>
        <v>6.4734832500645378E-2</v>
      </c>
      <c r="F43" s="1">
        <f t="shared" si="4"/>
        <v>0.57156245827362151</v>
      </c>
    </row>
    <row r="44" spans="2:6" x14ac:dyDescent="0.2">
      <c r="B44" s="21">
        <f t="shared" si="6"/>
        <v>0.5</v>
      </c>
      <c r="C44" s="21">
        <f t="shared" si="5"/>
        <v>0.5</v>
      </c>
      <c r="D44" s="1">
        <f t="shared" si="2"/>
        <v>6.4350000000000004E-2</v>
      </c>
      <c r="E44" s="1">
        <f t="shared" si="3"/>
        <v>6.1304130323115713E-2</v>
      </c>
      <c r="F44" s="1">
        <f t="shared" si="4"/>
        <v>0.56032113691119079</v>
      </c>
    </row>
    <row r="45" spans="2:6" x14ac:dyDescent="0.2">
      <c r="B45" s="21">
        <f t="shared" si="6"/>
        <v>0.6</v>
      </c>
      <c r="C45" s="21">
        <f t="shared" si="5"/>
        <v>0.4</v>
      </c>
      <c r="D45" s="1">
        <f t="shared" si="2"/>
        <v>6.1700000000000005E-2</v>
      </c>
      <c r="E45" s="1">
        <f t="shared" si="3"/>
        <v>5.8348389342694054E-2</v>
      </c>
      <c r="F45" s="1">
        <f t="shared" si="4"/>
        <v>0.54328834706675999</v>
      </c>
    </row>
    <row r="46" spans="2:6" x14ac:dyDescent="0.2">
      <c r="B46" s="21">
        <f t="shared" si="6"/>
        <v>0.7</v>
      </c>
      <c r="C46" s="21">
        <f t="shared" si="5"/>
        <v>0.30000000000000004</v>
      </c>
      <c r="D46" s="1">
        <f t="shared" si="2"/>
        <v>5.9050000000000005E-2</v>
      </c>
      <c r="E46" s="1">
        <f t="shared" si="3"/>
        <v>5.5942943893987081E-2</v>
      </c>
      <c r="F46" s="1">
        <f t="shared" si="4"/>
        <v>0.51927907217486258</v>
      </c>
    </row>
    <row r="47" spans="2:6" x14ac:dyDescent="0.2">
      <c r="B47" s="21">
        <f t="shared" si="6"/>
        <v>0.79999999999999993</v>
      </c>
      <c r="C47" s="21">
        <f t="shared" si="5"/>
        <v>0.20000000000000007</v>
      </c>
      <c r="D47" s="1">
        <f t="shared" si="2"/>
        <v>5.6400000000000006E-2</v>
      </c>
      <c r="E47" s="1">
        <f t="shared" si="3"/>
        <v>5.4161164062371071E-2</v>
      </c>
      <c r="F47" s="1">
        <f t="shared" si="4"/>
        <v>0.487434132131987</v>
      </c>
    </row>
    <row r="48" spans="2:6" x14ac:dyDescent="0.2">
      <c r="B48" s="21">
        <f t="shared" si="6"/>
        <v>0.89999999999999991</v>
      </c>
      <c r="C48" s="21">
        <f t="shared" si="5"/>
        <v>0.10000000000000009</v>
      </c>
      <c r="D48" s="1">
        <f t="shared" si="2"/>
        <v>5.3750000000000006E-2</v>
      </c>
      <c r="E48" s="1">
        <f t="shared" si="3"/>
        <v>5.3065909038501169E-2</v>
      </c>
      <c r="F48" s="1">
        <f t="shared" si="4"/>
        <v>0.44755664098335812</v>
      </c>
    </row>
    <row r="49" spans="2:6" x14ac:dyDescent="0.2">
      <c r="B49" s="21">
        <f>+B48+0.1</f>
        <v>0.99999999999999989</v>
      </c>
      <c r="C49" s="21">
        <f t="shared" si="5"/>
        <v>0</v>
      </c>
      <c r="D49" s="1">
        <f t="shared" si="2"/>
        <v>5.1099999999999993E-2</v>
      </c>
      <c r="E49" s="1">
        <f t="shared" si="3"/>
        <v>5.269999999999999E-2</v>
      </c>
      <c r="F49" s="1">
        <f t="shared" si="4"/>
        <v>0.40037950664136618</v>
      </c>
    </row>
    <row r="50" spans="2:6" x14ac:dyDescent="0.2">
      <c r="B50" s="21">
        <f t="shared" ref="B50:B60" si="7">+B49+0.1</f>
        <v>1.0999999999999999</v>
      </c>
      <c r="C50" s="21">
        <f t="shared" si="5"/>
        <v>-9.9999999999999867E-2</v>
      </c>
      <c r="D50" s="1">
        <f t="shared" si="2"/>
        <v>4.8450000000000007E-2</v>
      </c>
      <c r="E50" s="1">
        <f t="shared" si="3"/>
        <v>5.307852283498133E-2</v>
      </c>
      <c r="F50" s="1">
        <f t="shared" si="4"/>
        <v>0.34759821891351805</v>
      </c>
    </row>
    <row r="51" spans="2:6" x14ac:dyDescent="0.2">
      <c r="B51" s="21">
        <f t="shared" si="7"/>
        <v>1.2</v>
      </c>
      <c r="C51" s="21">
        <f t="shared" si="5"/>
        <v>-0.19999999999999996</v>
      </c>
      <c r="D51" s="1">
        <f t="shared" si="2"/>
        <v>4.58E-2</v>
      </c>
      <c r="E51" s="1">
        <f t="shared" si="3"/>
        <v>5.4185878798016972E-2</v>
      </c>
      <c r="F51" s="1">
        <f t="shared" si="4"/>
        <v>0.29158888534217575</v>
      </c>
    </row>
    <row r="52" spans="2:6" x14ac:dyDescent="0.2">
      <c r="B52" s="21">
        <f t="shared" si="7"/>
        <v>1.3</v>
      </c>
      <c r="C52" s="21">
        <f t="shared" si="5"/>
        <v>-0.30000000000000004</v>
      </c>
      <c r="D52" s="1">
        <f t="shared" si="2"/>
        <v>4.3149999999999994E-2</v>
      </c>
      <c r="E52" s="1">
        <f t="shared" si="3"/>
        <v>5.5978831930554356E-2</v>
      </c>
      <c r="F52" s="1">
        <f t="shared" si="4"/>
        <v>0.23491022492776353</v>
      </c>
    </row>
    <row r="53" spans="2:6" x14ac:dyDescent="0.2">
      <c r="B53" s="21">
        <f t="shared" si="7"/>
        <v>1.4000000000000001</v>
      </c>
      <c r="C53" s="21">
        <f t="shared" si="5"/>
        <v>-0.40000000000000013</v>
      </c>
      <c r="D53" s="1">
        <f t="shared" si="2"/>
        <v>4.0499999999999994E-2</v>
      </c>
      <c r="E53" s="1">
        <f t="shared" si="3"/>
        <v>5.8394264067040298E-2</v>
      </c>
      <c r="F53" s="1">
        <f t="shared" si="4"/>
        <v>0.17981218134619067</v>
      </c>
    </row>
    <row r="54" spans="2:6" x14ac:dyDescent="0.2">
      <c r="B54" s="21">
        <f t="shared" si="7"/>
        <v>1.5000000000000002</v>
      </c>
      <c r="C54" s="21">
        <f t="shared" si="5"/>
        <v>-0.50000000000000022</v>
      </c>
      <c r="D54" s="1">
        <f t="shared" si="2"/>
        <v>3.7849999999999995E-2</v>
      </c>
      <c r="E54" s="1">
        <f t="shared" si="3"/>
        <v>6.1358706113960167E-2</v>
      </c>
      <c r="F54" s="1">
        <f t="shared" si="4"/>
        <v>0.12793620493594446</v>
      </c>
    </row>
    <row r="55" spans="2:6" x14ac:dyDescent="0.2">
      <c r="B55" s="21">
        <f t="shared" si="7"/>
        <v>1.6000000000000003</v>
      </c>
      <c r="C55" s="21">
        <f t="shared" si="5"/>
        <v>-0.60000000000000031</v>
      </c>
      <c r="D55" s="1">
        <f t="shared" si="2"/>
        <v>3.5199999999999988E-2</v>
      </c>
      <c r="E55" s="1">
        <f t="shared" si="3"/>
        <v>6.4796850575113182E-2</v>
      </c>
      <c r="F55" s="1">
        <f t="shared" si="4"/>
        <v>8.0250813949238095E-2</v>
      </c>
    </row>
    <row r="56" spans="2:6" x14ac:dyDescent="0.2">
      <c r="B56" s="21">
        <f t="shared" si="7"/>
        <v>1.7000000000000004</v>
      </c>
      <c r="C56" s="21">
        <f t="shared" si="5"/>
        <v>-0.7000000000000004</v>
      </c>
      <c r="D56" s="1">
        <f t="shared" si="2"/>
        <v>3.2549999999999982E-2</v>
      </c>
      <c r="E56" s="1">
        <f t="shared" si="3"/>
        <v>6.8637549208533627E-2</v>
      </c>
      <c r="F56" s="1">
        <f t="shared" si="4"/>
        <v>3.7151676151090551E-2</v>
      </c>
    </row>
    <row r="57" spans="2:6" x14ac:dyDescent="0.2">
      <c r="B57" s="21">
        <f t="shared" si="7"/>
        <v>1.8000000000000005</v>
      </c>
      <c r="C57" s="21">
        <f t="shared" si="5"/>
        <v>-0.80000000000000049</v>
      </c>
      <c r="D57" s="1">
        <f t="shared" si="2"/>
        <v>2.9899999999999982E-2</v>
      </c>
      <c r="E57" s="1">
        <f t="shared" si="3"/>
        <v>7.2817132370619472E-2</v>
      </c>
      <c r="F57" s="1">
        <f t="shared" si="4"/>
        <v>-1.3733031876488055E-3</v>
      </c>
    </row>
    <row r="58" spans="2:6" x14ac:dyDescent="0.2">
      <c r="B58" s="21">
        <f t="shared" si="7"/>
        <v>1.9000000000000006</v>
      </c>
      <c r="C58" s="21">
        <f t="shared" si="5"/>
        <v>-0.90000000000000058</v>
      </c>
      <c r="D58" s="1">
        <f t="shared" si="2"/>
        <v>2.7249999999999983E-2</v>
      </c>
      <c r="E58" s="1">
        <f t="shared" si="3"/>
        <v>7.7280635740351419E-2</v>
      </c>
      <c r="F58" s="1">
        <f t="shared" si="4"/>
        <v>-3.5584593393350253E-2</v>
      </c>
    </row>
    <row r="59" spans="2:6" x14ac:dyDescent="0.2">
      <c r="B59" s="21">
        <f t="shared" si="7"/>
        <v>2.0000000000000004</v>
      </c>
      <c r="C59" s="21">
        <f t="shared" si="5"/>
        <v>-1.0000000000000004</v>
      </c>
      <c r="D59" s="1">
        <f t="shared" si="2"/>
        <v>2.4599999999999997E-2</v>
      </c>
      <c r="E59" s="1">
        <f t="shared" si="3"/>
        <v>8.1981698217416521E-2</v>
      </c>
      <c r="F59" s="1">
        <f t="shared" si="4"/>
        <v>-6.5868359858551995E-2</v>
      </c>
    </row>
    <row r="60" spans="2:6" x14ac:dyDescent="0.2">
      <c r="B60" s="21">
        <f t="shared" si="7"/>
        <v>2.1000000000000005</v>
      </c>
      <c r="C60" s="21">
        <f t="shared" si="5"/>
        <v>-1.1000000000000005</v>
      </c>
      <c r="D60" s="1">
        <f t="shared" si="2"/>
        <v>2.1949999999999983E-2</v>
      </c>
      <c r="E60" s="1">
        <f t="shared" si="3"/>
        <v>8.688176628738821E-2</v>
      </c>
      <c r="F60" s="1">
        <f t="shared" si="4"/>
        <v>-9.2654654065988482E-2</v>
      </c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Christiana Pantelidou</cp:lastModifiedBy>
  <dcterms:created xsi:type="dcterms:W3CDTF">2016-08-25T21:59:06Z</dcterms:created>
  <dcterms:modified xsi:type="dcterms:W3CDTF">2021-02-09T14:44:27Z</dcterms:modified>
</cp:coreProperties>
</file>