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ris\UPV\PHD\LOGIFRUIT\RESULTADOS_PAPER\SGAI\modelo\"/>
    </mc:Choice>
  </mc:AlternateContent>
  <xr:revisionPtr revIDLastSave="0" documentId="13_ncr:1_{91F38C69-8C63-49F9-897C-9257D2DFC022}" xr6:coauthVersionLast="45" xr6:coauthVersionMax="45" xr10:uidLastSave="{00000000-0000-0000-0000-000000000000}"/>
  <bookViews>
    <workbookView xWindow="28680" yWindow="-120" windowWidth="21840" windowHeight="13140" xr2:uid="{AB677B21-8239-473A-9EB4-A5611EC0C3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1" i="1" l="1"/>
  <c r="D12" i="1"/>
  <c r="D13" i="1"/>
  <c r="D14" i="1"/>
  <c r="D15" i="1"/>
  <c r="D10" i="1"/>
  <c r="B11" i="1"/>
  <c r="B12" i="1"/>
  <c r="B13" i="1"/>
  <c r="B14" i="1"/>
  <c r="B15" i="1"/>
  <c r="B10" i="1"/>
  <c r="C10" i="1" l="1"/>
  <c r="C11" i="1"/>
  <c r="C12" i="1"/>
  <c r="C13" i="1"/>
  <c r="C14" i="1"/>
  <c r="C15" i="1"/>
  <c r="J11" i="1"/>
  <c r="K11" i="1"/>
  <c r="J12" i="1"/>
  <c r="K12" i="1"/>
  <c r="J13" i="1"/>
  <c r="K13" i="1"/>
  <c r="J14" i="1"/>
  <c r="K14" i="1"/>
  <c r="J15" i="1"/>
  <c r="K15" i="1"/>
  <c r="K10" i="1"/>
  <c r="J10" i="1"/>
  <c r="F11" i="1" l="1"/>
  <c r="F12" i="1"/>
  <c r="F13" i="1"/>
  <c r="F14" i="1"/>
  <c r="F15" i="1"/>
  <c r="F10" i="1"/>
  <c r="D2" i="1" l="1"/>
  <c r="D3" i="1"/>
  <c r="D4" i="1"/>
  <c r="D5" i="1"/>
  <c r="D6" i="1"/>
  <c r="D7" i="1"/>
  <c r="E10" i="1"/>
  <c r="H10" i="1"/>
  <c r="E11" i="1"/>
  <c r="H11" i="1"/>
  <c r="E12" i="1"/>
  <c r="H12" i="1"/>
  <c r="E13" i="1"/>
  <c r="H13" i="1"/>
  <c r="E14" i="1"/>
  <c r="H14" i="1"/>
  <c r="E15" i="1"/>
  <c r="H15" i="1"/>
  <c r="L11" i="1"/>
  <c r="L12" i="1"/>
  <c r="L13" i="1"/>
  <c r="L14" i="1"/>
  <c r="L15" i="1"/>
  <c r="L10" i="1"/>
</calcChain>
</file>

<file path=xl/sharedStrings.xml><?xml version="1.0" encoding="utf-8"?>
<sst xmlns="http://schemas.openxmlformats.org/spreadsheetml/2006/main" count="31" uniqueCount="19">
  <si>
    <t>Model 1</t>
  </si>
  <si>
    <t>Model 2</t>
  </si>
  <si>
    <t>Model 3</t>
  </si>
  <si>
    <t>Model 4</t>
  </si>
  <si>
    <t>Model 5</t>
  </si>
  <si>
    <t>Model 6</t>
  </si>
  <si>
    <t>alfa final</t>
  </si>
  <si>
    <t>Coste stock</t>
  </si>
  <si>
    <t>Coste transporte</t>
  </si>
  <si>
    <t>Stock minimo</t>
  </si>
  <si>
    <t>Total minimos</t>
  </si>
  <si>
    <t>Numero articulos en minimos</t>
  </si>
  <si>
    <t>Media</t>
  </si>
  <si>
    <t>Coste total</t>
  </si>
  <si>
    <t>Stock cost</t>
  </si>
  <si>
    <t>Transport cost</t>
  </si>
  <si>
    <t>Total cost</t>
  </si>
  <si>
    <t>GRASP</t>
  </si>
  <si>
    <t>GREEDY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</si>
</sst>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1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Hoja1!$F$9</c:f>
              <c:strCache>
                <c:ptCount val="1"/>
                <c:pt idx="0">
                  <c:v>GRASP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lgDash"/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7.2684369754071637E-2"/>
                  <c:y val="-5.783573928258967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A7FE-4FE5-89DB-D829E935B986}"/>
                </c:ext>
              </c:extLst>
            </c:dLbl>
            <c:dLbl>
              <c:idx val="1"/>
              <c:layout>
                <c:manualLayout>
                  <c:x val="-7.2684369754071637E-2"/>
                  <c:y val="-5.783573928258967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A7FE-4FE5-89DB-D829E935B986}"/>
                </c:ext>
              </c:extLst>
            </c:dLbl>
            <c:dLbl>
              <c:idx val="2"/>
              <c:layout>
                <c:manualLayout>
                  <c:x val="-8.9342361294347805E-2"/>
                  <c:y val="-9.024314668999708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A7FE-4FE5-89DB-D829E935B986}"/>
                </c:ext>
              </c:extLst>
            </c:dLbl>
            <c:dLbl>
              <c:idx val="3"/>
              <c:layout>
                <c:manualLayout>
                  <c:x val="-5.0473714367036765E-2"/>
                  <c:y val="0.1134605570137066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A7FE-4FE5-89DB-D829E935B986}"/>
                </c:ext>
              </c:extLst>
            </c:dLbl>
            <c:dLbl>
              <c:idx val="4"/>
              <c:layout>
                <c:manualLayout>
                  <c:x val="-6.1579042060554305E-2"/>
                  <c:y val="4.401611256926213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7FE-4FE5-89DB-D829E935B986}"/>
                </c:ext>
              </c:extLst>
            </c:dLbl>
            <c:dLbl>
              <c:idx val="5"/>
              <c:layout>
                <c:manualLayout>
                  <c:x val="-3.5818835379038273E-2"/>
                  <c:y val="8.568277923592884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A7FE-4FE5-89DB-D829E935B98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Hoja1!$A$10:$A$15</c:f>
              <c:strCache>
                <c:ptCount val="6"/>
                <c:pt idx="0">
                  <c:v>Model 1</c:v>
                </c:pt>
                <c:pt idx="1">
                  <c:v>Model 2</c:v>
                </c:pt>
                <c:pt idx="2">
                  <c:v>Model 3</c:v>
                </c:pt>
                <c:pt idx="3">
                  <c:v>Model 4</c:v>
                </c:pt>
                <c:pt idx="4">
                  <c:v>Model 5</c:v>
                </c:pt>
                <c:pt idx="5">
                  <c:v>Model 6</c:v>
                </c:pt>
              </c:strCache>
            </c:strRef>
          </c:cat>
          <c:val>
            <c:numRef>
              <c:f>Hoja1!$F$10:$F$15</c:f>
              <c:numCache>
                <c:formatCode>General</c:formatCode>
                <c:ptCount val="6"/>
                <c:pt idx="0">
                  <c:v>255195</c:v>
                </c:pt>
                <c:pt idx="1">
                  <c:v>228902</c:v>
                </c:pt>
                <c:pt idx="2">
                  <c:v>264887</c:v>
                </c:pt>
                <c:pt idx="3">
                  <c:v>641136</c:v>
                </c:pt>
                <c:pt idx="4">
                  <c:v>613007</c:v>
                </c:pt>
                <c:pt idx="5">
                  <c:v>736038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D2-4264-9549-A09B548302E9}"/>
            </c:ext>
          </c:extLst>
        </c:ser>
        <c:ser>
          <c:idx val="1"/>
          <c:order val="1"/>
          <c:tx>
            <c:strRef>
              <c:f>Hoja1!$G$9</c:f>
              <c:strCache>
                <c:ptCount val="1"/>
                <c:pt idx="0">
                  <c:v>GREEDY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dLbls>
            <c:dLbl>
              <c:idx val="5"/>
              <c:layout>
                <c:manualLayout>
                  <c:x val="-8.0240146153108025E-2"/>
                  <c:y val="-0.1272801837270341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7FE-4FE5-89DB-D829E935B98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Hoja1!$A$10:$A$15</c:f>
              <c:strCache>
                <c:ptCount val="6"/>
                <c:pt idx="0">
                  <c:v>Model 1</c:v>
                </c:pt>
                <c:pt idx="1">
                  <c:v>Model 2</c:v>
                </c:pt>
                <c:pt idx="2">
                  <c:v>Model 3</c:v>
                </c:pt>
                <c:pt idx="3">
                  <c:v>Model 4</c:v>
                </c:pt>
                <c:pt idx="4">
                  <c:v>Model 5</c:v>
                </c:pt>
                <c:pt idx="5">
                  <c:v>Model 6</c:v>
                </c:pt>
              </c:strCache>
            </c:strRef>
          </c:cat>
          <c:val>
            <c:numRef>
              <c:f>Hoja1!$G$10:$G$15</c:f>
              <c:numCache>
                <c:formatCode>General</c:formatCode>
                <c:ptCount val="6"/>
                <c:pt idx="0">
                  <c:v>718259</c:v>
                </c:pt>
                <c:pt idx="1">
                  <c:v>718259</c:v>
                </c:pt>
                <c:pt idx="2">
                  <c:v>718259</c:v>
                </c:pt>
                <c:pt idx="3">
                  <c:v>718259</c:v>
                </c:pt>
                <c:pt idx="4">
                  <c:v>718259</c:v>
                </c:pt>
                <c:pt idx="5">
                  <c:v>718259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FE-4FE5-89DB-D829E935B98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106963471"/>
        <c:axId val="1770015151"/>
      </c:lineChart>
      <c:catAx>
        <c:axId val="1106963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70015151"/>
        <c:crosses val="autoZero"/>
        <c:auto val="1"/>
        <c:lblAlgn val="ctr"/>
        <c:lblOffset val="100"/>
        <c:noMultiLvlLbl val="0"/>
      </c:catAx>
      <c:valAx>
        <c:axId val="1770015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06963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Hoja1!$H$9</c:f>
              <c:strCache>
                <c:ptCount val="1"/>
                <c:pt idx="0">
                  <c:v>GRASP</c:v>
                </c:pt>
              </c:strCache>
            </c:strRef>
          </c:tx>
          <c:spPr>
            <a:ln w="28575" cap="rnd">
              <a:solidFill>
                <a:schemeClr val="tx1">
                  <a:lumMod val="75000"/>
                  <a:lumOff val="25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Hoja1!$A$10:$A$15</c:f>
              <c:strCache>
                <c:ptCount val="6"/>
                <c:pt idx="0">
                  <c:v>Model 1</c:v>
                </c:pt>
                <c:pt idx="1">
                  <c:v>Model 2</c:v>
                </c:pt>
                <c:pt idx="2">
                  <c:v>Model 3</c:v>
                </c:pt>
                <c:pt idx="3">
                  <c:v>Model 4</c:v>
                </c:pt>
                <c:pt idx="4">
                  <c:v>Model 5</c:v>
                </c:pt>
                <c:pt idx="5">
                  <c:v>Model 6</c:v>
                </c:pt>
              </c:strCache>
            </c:strRef>
          </c:cat>
          <c:val>
            <c:numRef>
              <c:f>Hoja1!$H$10:$H$15</c:f>
              <c:numCache>
                <c:formatCode>General</c:formatCode>
                <c:ptCount val="6"/>
                <c:pt idx="0">
                  <c:v>114</c:v>
                </c:pt>
                <c:pt idx="1">
                  <c:v>121</c:v>
                </c:pt>
                <c:pt idx="2">
                  <c:v>120</c:v>
                </c:pt>
                <c:pt idx="3">
                  <c:v>115</c:v>
                </c:pt>
                <c:pt idx="4">
                  <c:v>113</c:v>
                </c:pt>
                <c:pt idx="5">
                  <c:v>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87-4854-8B84-17B9933C1CBD}"/>
            </c:ext>
          </c:extLst>
        </c:ser>
        <c:ser>
          <c:idx val="1"/>
          <c:order val="1"/>
          <c:tx>
            <c:strRef>
              <c:f>Hoja1!$I$9</c:f>
              <c:strCache>
                <c:ptCount val="1"/>
                <c:pt idx="0">
                  <c:v>GREEDY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lgDash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Hoja1!$A$10:$A$15</c:f>
              <c:strCache>
                <c:ptCount val="6"/>
                <c:pt idx="0">
                  <c:v>Model 1</c:v>
                </c:pt>
                <c:pt idx="1">
                  <c:v>Model 2</c:v>
                </c:pt>
                <c:pt idx="2">
                  <c:v>Model 3</c:v>
                </c:pt>
                <c:pt idx="3">
                  <c:v>Model 4</c:v>
                </c:pt>
                <c:pt idx="4">
                  <c:v>Model 5</c:v>
                </c:pt>
                <c:pt idx="5">
                  <c:v>Model 6</c:v>
                </c:pt>
              </c:strCache>
            </c:strRef>
          </c:cat>
          <c:val>
            <c:numRef>
              <c:f>Hoja1!$I$10:$I$15</c:f>
              <c:numCache>
                <c:formatCode>General</c:formatCode>
                <c:ptCount val="6"/>
                <c:pt idx="0">
                  <c:v>107</c:v>
                </c:pt>
                <c:pt idx="1">
                  <c:v>107</c:v>
                </c:pt>
                <c:pt idx="2">
                  <c:v>107</c:v>
                </c:pt>
                <c:pt idx="3">
                  <c:v>107</c:v>
                </c:pt>
                <c:pt idx="4">
                  <c:v>107</c:v>
                </c:pt>
                <c:pt idx="5">
                  <c:v>107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63-40B9-8E6A-61DDC204C8D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106963471"/>
        <c:axId val="1770015151"/>
      </c:lineChart>
      <c:catAx>
        <c:axId val="1106963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70015151"/>
        <c:crosses val="autoZero"/>
        <c:auto val="1"/>
        <c:lblAlgn val="ctr"/>
        <c:lblOffset val="100"/>
        <c:noMultiLvlLbl val="0"/>
      </c:catAx>
      <c:valAx>
        <c:axId val="1770015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06963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Hoja1!$J$9</c:f>
              <c:strCache>
                <c:ptCount val="1"/>
                <c:pt idx="0">
                  <c:v>GRASP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Hoja1!$A$10:$A$15</c:f>
              <c:strCache>
                <c:ptCount val="6"/>
                <c:pt idx="0">
                  <c:v>Model 1</c:v>
                </c:pt>
                <c:pt idx="1">
                  <c:v>Model 2</c:v>
                </c:pt>
                <c:pt idx="2">
                  <c:v>Model 3</c:v>
                </c:pt>
                <c:pt idx="3">
                  <c:v>Model 4</c:v>
                </c:pt>
                <c:pt idx="4">
                  <c:v>Model 5</c:v>
                </c:pt>
                <c:pt idx="5">
                  <c:v>Model 6</c:v>
                </c:pt>
              </c:strCache>
            </c:strRef>
          </c:cat>
          <c:val>
            <c:numRef>
              <c:f>Hoja1!$J$10:$J$15</c:f>
              <c:numCache>
                <c:formatCode>0</c:formatCode>
                <c:ptCount val="6"/>
                <c:pt idx="0">
                  <c:v>2238.5526315789475</c:v>
                </c:pt>
                <c:pt idx="1">
                  <c:v>1891.7520661157025</c:v>
                </c:pt>
                <c:pt idx="2">
                  <c:v>2207.3916666666669</c:v>
                </c:pt>
                <c:pt idx="3">
                  <c:v>5575.0956521739126</c:v>
                </c:pt>
                <c:pt idx="4">
                  <c:v>5424.8407079646022</c:v>
                </c:pt>
                <c:pt idx="5">
                  <c:v>6456.4736842105267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E8-4E21-A270-B08F89EF7337}"/>
            </c:ext>
          </c:extLst>
        </c:ser>
        <c:ser>
          <c:idx val="1"/>
          <c:order val="1"/>
          <c:tx>
            <c:strRef>
              <c:f>Hoja1!$K$9</c:f>
              <c:strCache>
                <c:ptCount val="1"/>
                <c:pt idx="0">
                  <c:v>GREEDY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Hoja1!$A$10:$A$15</c:f>
              <c:strCache>
                <c:ptCount val="6"/>
                <c:pt idx="0">
                  <c:v>Model 1</c:v>
                </c:pt>
                <c:pt idx="1">
                  <c:v>Model 2</c:v>
                </c:pt>
                <c:pt idx="2">
                  <c:v>Model 3</c:v>
                </c:pt>
                <c:pt idx="3">
                  <c:v>Model 4</c:v>
                </c:pt>
                <c:pt idx="4">
                  <c:v>Model 5</c:v>
                </c:pt>
                <c:pt idx="5">
                  <c:v>Model 6</c:v>
                </c:pt>
              </c:strCache>
            </c:strRef>
          </c:cat>
          <c:val>
            <c:numRef>
              <c:f>Hoja1!$K$10:$K$15</c:f>
              <c:numCache>
                <c:formatCode>0</c:formatCode>
                <c:ptCount val="6"/>
                <c:pt idx="0">
                  <c:v>6712.7009345794395</c:v>
                </c:pt>
                <c:pt idx="1">
                  <c:v>6712.7009345794395</c:v>
                </c:pt>
                <c:pt idx="2">
                  <c:v>6712.7009345794395</c:v>
                </c:pt>
                <c:pt idx="3">
                  <c:v>6712.7009345794395</c:v>
                </c:pt>
                <c:pt idx="4">
                  <c:v>6712.7009345794395</c:v>
                </c:pt>
                <c:pt idx="5">
                  <c:v>6712.7009345794395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BE8-4E21-A270-B08F89EF73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25399151"/>
        <c:axId val="1736807103"/>
      </c:barChart>
      <c:catAx>
        <c:axId val="18253991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36807103"/>
        <c:crosses val="autoZero"/>
        <c:auto val="1"/>
        <c:lblAlgn val="ctr"/>
        <c:lblOffset val="100"/>
        <c:noMultiLvlLbl val="0"/>
      </c:catAx>
      <c:valAx>
        <c:axId val="1736807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Units of articles with negative stock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2539915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460044701295384"/>
          <c:y val="2.7418590276323335E-2"/>
          <c:w val="0.85280522625793609"/>
          <c:h val="0.7136213272739270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Hoja1!$B$9</c:f>
              <c:strCache>
                <c:ptCount val="1"/>
                <c:pt idx="0">
                  <c:v>Stock cost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Hoja1!$A$10:$A$15</c:f>
              <c:strCache>
                <c:ptCount val="6"/>
                <c:pt idx="0">
                  <c:v>Model 1</c:v>
                </c:pt>
                <c:pt idx="1">
                  <c:v>Model 2</c:v>
                </c:pt>
                <c:pt idx="2">
                  <c:v>Model 3</c:v>
                </c:pt>
                <c:pt idx="3">
                  <c:v>Model 4</c:v>
                </c:pt>
                <c:pt idx="4">
                  <c:v>Model 5</c:v>
                </c:pt>
                <c:pt idx="5">
                  <c:v>Model 6</c:v>
                </c:pt>
              </c:strCache>
            </c:strRef>
          </c:cat>
          <c:val>
            <c:numRef>
              <c:f>Hoja1!$B$10:$B$15</c:f>
              <c:numCache>
                <c:formatCode>0.00</c:formatCode>
                <c:ptCount val="6"/>
                <c:pt idx="0">
                  <c:v>5.5656206715634839</c:v>
                </c:pt>
                <c:pt idx="1">
                  <c:v>3.9205257082896119</c:v>
                </c:pt>
                <c:pt idx="2">
                  <c:v>7.7635881427072402</c:v>
                </c:pt>
                <c:pt idx="3">
                  <c:v>42.007382476390347</c:v>
                </c:pt>
                <c:pt idx="4">
                  <c:v>44.570155299055614</c:v>
                </c:pt>
                <c:pt idx="5">
                  <c:v>45.811320041972721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B8-479E-B03A-5D82E58ECF3B}"/>
            </c:ext>
          </c:extLst>
        </c:ser>
        <c:ser>
          <c:idx val="1"/>
          <c:order val="1"/>
          <c:tx>
            <c:strRef>
              <c:f>Hoja1!$C$9</c:f>
              <c:strCache>
                <c:ptCount val="1"/>
                <c:pt idx="0">
                  <c:v>Transport cost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Hoja1!$A$10:$A$15</c:f>
              <c:strCache>
                <c:ptCount val="6"/>
                <c:pt idx="0">
                  <c:v>Model 1</c:v>
                </c:pt>
                <c:pt idx="1">
                  <c:v>Model 2</c:v>
                </c:pt>
                <c:pt idx="2">
                  <c:v>Model 3</c:v>
                </c:pt>
                <c:pt idx="3">
                  <c:v>Model 4</c:v>
                </c:pt>
                <c:pt idx="4">
                  <c:v>Model 5</c:v>
                </c:pt>
                <c:pt idx="5">
                  <c:v>Model 6</c:v>
                </c:pt>
              </c:strCache>
            </c:strRef>
          </c:cat>
          <c:val>
            <c:numRef>
              <c:f>Hoja1!$C$10:$C$15</c:f>
              <c:numCache>
                <c:formatCode>General</c:formatCode>
                <c:ptCount val="6"/>
                <c:pt idx="0">
                  <c:v>239.01</c:v>
                </c:pt>
                <c:pt idx="1">
                  <c:v>238.55</c:v>
                </c:pt>
                <c:pt idx="2">
                  <c:v>240.62</c:v>
                </c:pt>
                <c:pt idx="3">
                  <c:v>218.82</c:v>
                </c:pt>
                <c:pt idx="4">
                  <c:v>223.94</c:v>
                </c:pt>
                <c:pt idx="5">
                  <c:v>217.53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B8-479E-B03A-5D82E58ECF3B}"/>
            </c:ext>
          </c:extLst>
        </c:ser>
        <c:ser>
          <c:idx val="2"/>
          <c:order val="2"/>
          <c:tx>
            <c:strRef>
              <c:f>Hoja1!$D$9</c:f>
              <c:strCache>
                <c:ptCount val="1"/>
                <c:pt idx="0">
                  <c:v>Total cost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Hoja1!$A$10:$A$15</c:f>
              <c:strCache>
                <c:ptCount val="6"/>
                <c:pt idx="0">
                  <c:v>Model 1</c:v>
                </c:pt>
                <c:pt idx="1">
                  <c:v>Model 2</c:v>
                </c:pt>
                <c:pt idx="2">
                  <c:v>Model 3</c:v>
                </c:pt>
                <c:pt idx="3">
                  <c:v>Model 4</c:v>
                </c:pt>
                <c:pt idx="4">
                  <c:v>Model 5</c:v>
                </c:pt>
                <c:pt idx="5">
                  <c:v>Model 6</c:v>
                </c:pt>
              </c:strCache>
            </c:strRef>
          </c:cat>
          <c:val>
            <c:numRef>
              <c:f>Hoja1!$D$10:$D$15</c:f>
              <c:numCache>
                <c:formatCode>0.00</c:formatCode>
                <c:ptCount val="6"/>
                <c:pt idx="0">
                  <c:v>244.57562067156348</c:v>
                </c:pt>
                <c:pt idx="1">
                  <c:v>242.47052570828961</c:v>
                </c:pt>
                <c:pt idx="2">
                  <c:v>248.38358814270725</c:v>
                </c:pt>
                <c:pt idx="3">
                  <c:v>260.82738247639031</c:v>
                </c:pt>
                <c:pt idx="4">
                  <c:v>268.51015529905561</c:v>
                </c:pt>
                <c:pt idx="5">
                  <c:v>263.34132004197272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6B8-479E-B03A-5D82E58ECF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92255791"/>
        <c:axId val="1736816255"/>
      </c:barChart>
      <c:catAx>
        <c:axId val="1992255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36816255"/>
        <c:crosses val="autoZero"/>
        <c:auto val="1"/>
        <c:lblAlgn val="ctr"/>
        <c:lblOffset val="100"/>
        <c:noMultiLvlLbl val="0"/>
      </c:catAx>
      <c:valAx>
        <c:axId val="1736816255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Euros for order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9225579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32</xdr:row>
      <xdr:rowOff>76200</xdr:rowOff>
    </xdr:from>
    <xdr:to>
      <xdr:col>5</xdr:col>
      <xdr:colOff>295275</xdr:colOff>
      <xdr:row>46</xdr:row>
      <xdr:rowOff>152400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21A3395B-651F-4D86-968B-4D2CC78610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171450</xdr:colOff>
      <xdr:row>17</xdr:row>
      <xdr:rowOff>19050</xdr:rowOff>
    </xdr:from>
    <xdr:to>
      <xdr:col>5</xdr:col>
      <xdr:colOff>285750</xdr:colOff>
      <xdr:row>31</xdr:row>
      <xdr:rowOff>95250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6A9D56CF-94E7-45D5-BBF8-EAF644AA4F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361949</xdr:colOff>
      <xdr:row>17</xdr:row>
      <xdr:rowOff>176211</xdr:rowOff>
    </xdr:from>
    <xdr:to>
      <xdr:col>14</xdr:col>
      <xdr:colOff>421821</xdr:colOff>
      <xdr:row>47</xdr:row>
      <xdr:rowOff>13606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4C5ADC9-6A4D-4673-B9A8-0505C8CCF8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637062</xdr:colOff>
      <xdr:row>0</xdr:row>
      <xdr:rowOff>189511</xdr:rowOff>
    </xdr:from>
    <xdr:to>
      <xdr:col>29</xdr:col>
      <xdr:colOff>299358</xdr:colOff>
      <xdr:row>33</xdr:row>
      <xdr:rowOff>176893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48F16701-C87A-481C-A654-ACFE992148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340C1-2A2A-451C-9A8E-F153262BB52F}">
  <dimension ref="A1:L15"/>
  <sheetViews>
    <sheetView tabSelected="1" topLeftCell="C10" zoomScale="70" zoomScaleNormal="70" workbookViewId="0">
      <selection activeCell="V40" sqref="V40"/>
    </sheetView>
  </sheetViews>
  <sheetFormatPr baseColWidth="10" defaultRowHeight="15" x14ac:dyDescent="0.25"/>
  <cols>
    <col min="2" max="2" width="18.42578125" bestFit="1" customWidth="1"/>
    <col min="3" max="3" width="15.7109375" style="1" bestFit="1" customWidth="1"/>
    <col min="4" max="4" width="15.7109375" style="1" customWidth="1"/>
    <col min="5" max="5" width="13" bestFit="1" customWidth="1"/>
    <col min="6" max="6" width="13.5703125" bestFit="1" customWidth="1"/>
    <col min="7" max="7" width="13.5703125" customWidth="1"/>
    <col min="8" max="8" width="27.5703125" bestFit="1" customWidth="1"/>
    <col min="9" max="9" width="27.5703125" customWidth="1"/>
    <col min="12" max="12" width="8.7109375" bestFit="1" customWidth="1"/>
  </cols>
  <sheetData>
    <row r="1" spans="1:12" x14ac:dyDescent="0.25">
      <c r="B1" t="s">
        <v>7</v>
      </c>
      <c r="C1" t="s">
        <v>8</v>
      </c>
      <c r="D1" t="s">
        <v>13</v>
      </c>
      <c r="E1" t="s">
        <v>9</v>
      </c>
      <c r="F1" t="s">
        <v>10</v>
      </c>
      <c r="H1" t="s">
        <v>11</v>
      </c>
      <c r="J1" t="s">
        <v>12</v>
      </c>
      <c r="L1" t="s">
        <v>6</v>
      </c>
    </row>
    <row r="2" spans="1:12" x14ac:dyDescent="0.25">
      <c r="A2" t="s">
        <v>0</v>
      </c>
      <c r="B2">
        <v>10608.073</v>
      </c>
      <c r="C2">
        <v>239.01</v>
      </c>
      <c r="D2">
        <f>ABS(B2/1904)+C2</f>
        <v>244.58146691176469</v>
      </c>
      <c r="E2">
        <v>-24794</v>
      </c>
      <c r="F2">
        <v>-255195</v>
      </c>
      <c r="H2">
        <v>114</v>
      </c>
      <c r="J2">
        <v>-2238.5500000000002</v>
      </c>
      <c r="L2">
        <v>0.71</v>
      </c>
    </row>
    <row r="3" spans="1:12" x14ac:dyDescent="0.25">
      <c r="A3" t="s">
        <v>1</v>
      </c>
      <c r="B3" s="3">
        <v>7472.5219999999999</v>
      </c>
      <c r="C3" s="1">
        <v>238.55</v>
      </c>
      <c r="D3">
        <f t="shared" ref="D3:D7" si="0">ABS(B3/1904)+C3</f>
        <v>242.47464390756303</v>
      </c>
      <c r="E3">
        <v>-13770</v>
      </c>
      <c r="F3">
        <v>-228902</v>
      </c>
      <c r="H3">
        <v>121</v>
      </c>
      <c r="J3">
        <v>-1891.75</v>
      </c>
      <c r="L3">
        <v>0.75</v>
      </c>
    </row>
    <row r="4" spans="1:12" x14ac:dyDescent="0.25">
      <c r="A4" t="s">
        <v>2</v>
      </c>
      <c r="B4">
        <v>14797.398999999999</v>
      </c>
      <c r="C4" s="1">
        <v>240.62</v>
      </c>
      <c r="D4">
        <f t="shared" si="0"/>
        <v>248.39174317226892</v>
      </c>
      <c r="E4">
        <v>-16612</v>
      </c>
      <c r="F4">
        <v>-264887</v>
      </c>
      <c r="H4">
        <v>120</v>
      </c>
      <c r="J4">
        <v>-2207.39</v>
      </c>
      <c r="L4">
        <v>0.7</v>
      </c>
    </row>
    <row r="5" spans="1:12" x14ac:dyDescent="0.25">
      <c r="A5" t="s">
        <v>3</v>
      </c>
      <c r="B5">
        <v>80066.070999999996</v>
      </c>
      <c r="C5" s="1">
        <v>218.82</v>
      </c>
      <c r="D5">
        <f t="shared" si="0"/>
        <v>260.87150787815125</v>
      </c>
      <c r="E5">
        <v>-61837</v>
      </c>
      <c r="F5">
        <v>-641136</v>
      </c>
      <c r="H5">
        <v>115</v>
      </c>
      <c r="J5">
        <v>-5575.1</v>
      </c>
      <c r="L5">
        <v>0.62</v>
      </c>
    </row>
    <row r="6" spans="1:12" x14ac:dyDescent="0.25">
      <c r="A6" t="s">
        <v>4</v>
      </c>
      <c r="B6">
        <v>84950.716</v>
      </c>
      <c r="C6" s="1">
        <v>223.94</v>
      </c>
      <c r="D6">
        <f t="shared" si="0"/>
        <v>268.55697268907562</v>
      </c>
      <c r="E6">
        <v>-60797</v>
      </c>
      <c r="F6">
        <v>-613007</v>
      </c>
      <c r="H6">
        <v>113</v>
      </c>
      <c r="J6">
        <v>-5424.84</v>
      </c>
      <c r="L6">
        <v>0.62</v>
      </c>
    </row>
    <row r="7" spans="1:12" x14ac:dyDescent="0.25">
      <c r="A7" t="s">
        <v>5</v>
      </c>
      <c r="B7">
        <v>87316.376000000004</v>
      </c>
      <c r="C7" s="1">
        <v>217.53</v>
      </c>
      <c r="D7">
        <f t="shared" si="0"/>
        <v>263.3894411764706</v>
      </c>
      <c r="E7">
        <v>-63241</v>
      </c>
      <c r="F7">
        <v>-736038</v>
      </c>
      <c r="H7">
        <v>114</v>
      </c>
      <c r="J7">
        <v>-6456.47</v>
      </c>
      <c r="L7">
        <v>0.63</v>
      </c>
    </row>
    <row r="9" spans="1:12" x14ac:dyDescent="0.25">
      <c r="B9" t="s">
        <v>14</v>
      </c>
      <c r="C9" t="s">
        <v>15</v>
      </c>
      <c r="D9" t="s">
        <v>16</v>
      </c>
      <c r="E9" t="s">
        <v>9</v>
      </c>
      <c r="F9" t="s">
        <v>17</v>
      </c>
      <c r="G9" t="s">
        <v>18</v>
      </c>
      <c r="H9" t="s">
        <v>17</v>
      </c>
      <c r="I9" t="s">
        <v>18</v>
      </c>
      <c r="J9" t="s">
        <v>17</v>
      </c>
      <c r="K9" t="s">
        <v>18</v>
      </c>
      <c r="L9" t="s">
        <v>6</v>
      </c>
    </row>
    <row r="10" spans="1:12" x14ac:dyDescent="0.25">
      <c r="A10" t="s">
        <v>0</v>
      </c>
      <c r="B10" s="4">
        <f>B2/1906</f>
        <v>5.5656206715634839</v>
      </c>
      <c r="C10">
        <f t="shared" ref="C10:H15" si="1">ABS(C2)</f>
        <v>239.01</v>
      </c>
      <c r="D10" s="4">
        <f>B10+C10</f>
        <v>244.57562067156348</v>
      </c>
      <c r="E10">
        <f t="shared" si="1"/>
        <v>24794</v>
      </c>
      <c r="F10">
        <f>ABS(F2)</f>
        <v>255195</v>
      </c>
      <c r="G10">
        <v>718259</v>
      </c>
      <c r="H10">
        <f t="shared" si="1"/>
        <v>114</v>
      </c>
      <c r="I10">
        <v>107</v>
      </c>
      <c r="J10" s="2">
        <f>F10/H10</f>
        <v>2238.5526315789475</v>
      </c>
      <c r="K10" s="2">
        <f>G10/I10</f>
        <v>6712.7009345794395</v>
      </c>
      <c r="L10">
        <f t="shared" ref="L10" si="2">ABS(L2)</f>
        <v>0.71</v>
      </c>
    </row>
    <row r="11" spans="1:12" x14ac:dyDescent="0.25">
      <c r="A11" t="s">
        <v>1</v>
      </c>
      <c r="B11" s="4">
        <f t="shared" ref="B11:B15" si="3">B3/1906</f>
        <v>3.9205257082896119</v>
      </c>
      <c r="C11">
        <f t="shared" si="1"/>
        <v>238.55</v>
      </c>
      <c r="D11" s="4">
        <f t="shared" ref="D11:D15" si="4">B11+C11</f>
        <v>242.47052570828961</v>
      </c>
      <c r="E11">
        <f t="shared" si="1"/>
        <v>13770</v>
      </c>
      <c r="F11">
        <f t="shared" si="1"/>
        <v>228902</v>
      </c>
      <c r="G11">
        <v>718259</v>
      </c>
      <c r="H11">
        <f t="shared" si="1"/>
        <v>121</v>
      </c>
      <c r="I11">
        <v>107</v>
      </c>
      <c r="J11" s="2">
        <f t="shared" ref="J11:J15" si="5">F11/H11</f>
        <v>1891.7520661157025</v>
      </c>
      <c r="K11" s="2">
        <f t="shared" ref="K11:K15" si="6">G11/I11</f>
        <v>6712.7009345794395</v>
      </c>
      <c r="L11">
        <f t="shared" ref="L11" si="7">ABS(L3)</f>
        <v>0.75</v>
      </c>
    </row>
    <row r="12" spans="1:12" x14ac:dyDescent="0.25">
      <c r="A12" t="s">
        <v>2</v>
      </c>
      <c r="B12" s="4">
        <f t="shared" si="3"/>
        <v>7.7635881427072402</v>
      </c>
      <c r="C12">
        <f t="shared" si="1"/>
        <v>240.62</v>
      </c>
      <c r="D12" s="4">
        <f t="shared" si="4"/>
        <v>248.38358814270725</v>
      </c>
      <c r="E12">
        <f t="shared" si="1"/>
        <v>16612</v>
      </c>
      <c r="F12">
        <f t="shared" si="1"/>
        <v>264887</v>
      </c>
      <c r="G12">
        <v>718259</v>
      </c>
      <c r="H12">
        <f t="shared" si="1"/>
        <v>120</v>
      </c>
      <c r="I12">
        <v>107</v>
      </c>
      <c r="J12" s="2">
        <f t="shared" si="5"/>
        <v>2207.3916666666669</v>
      </c>
      <c r="K12" s="2">
        <f t="shared" si="6"/>
        <v>6712.7009345794395</v>
      </c>
      <c r="L12">
        <f t="shared" ref="L12" si="8">ABS(L4)</f>
        <v>0.7</v>
      </c>
    </row>
    <row r="13" spans="1:12" x14ac:dyDescent="0.25">
      <c r="A13" t="s">
        <v>3</v>
      </c>
      <c r="B13" s="4">
        <f t="shared" si="3"/>
        <v>42.007382476390347</v>
      </c>
      <c r="C13">
        <f t="shared" si="1"/>
        <v>218.82</v>
      </c>
      <c r="D13" s="4">
        <f t="shared" si="4"/>
        <v>260.82738247639031</v>
      </c>
      <c r="E13">
        <f t="shared" si="1"/>
        <v>61837</v>
      </c>
      <c r="F13">
        <f t="shared" si="1"/>
        <v>641136</v>
      </c>
      <c r="G13">
        <v>718259</v>
      </c>
      <c r="H13">
        <f t="shared" si="1"/>
        <v>115</v>
      </c>
      <c r="I13">
        <v>107</v>
      </c>
      <c r="J13" s="2">
        <f t="shared" si="5"/>
        <v>5575.0956521739126</v>
      </c>
      <c r="K13" s="2">
        <f t="shared" si="6"/>
        <v>6712.7009345794395</v>
      </c>
      <c r="L13">
        <f t="shared" ref="L13" si="9">ABS(L5)</f>
        <v>0.62</v>
      </c>
    </row>
    <row r="14" spans="1:12" x14ac:dyDescent="0.25">
      <c r="A14" t="s">
        <v>4</v>
      </c>
      <c r="B14" s="4">
        <f t="shared" si="3"/>
        <v>44.570155299055614</v>
      </c>
      <c r="C14">
        <f t="shared" si="1"/>
        <v>223.94</v>
      </c>
      <c r="D14" s="4">
        <f t="shared" si="4"/>
        <v>268.51015529905561</v>
      </c>
      <c r="E14">
        <f t="shared" si="1"/>
        <v>60797</v>
      </c>
      <c r="F14">
        <f t="shared" si="1"/>
        <v>613007</v>
      </c>
      <c r="G14">
        <v>718259</v>
      </c>
      <c r="H14">
        <f t="shared" si="1"/>
        <v>113</v>
      </c>
      <c r="I14">
        <v>107</v>
      </c>
      <c r="J14" s="2">
        <f t="shared" si="5"/>
        <v>5424.8407079646022</v>
      </c>
      <c r="K14" s="2">
        <f t="shared" si="6"/>
        <v>6712.7009345794395</v>
      </c>
      <c r="L14">
        <f t="shared" ref="L14" si="10">ABS(L6)</f>
        <v>0.62</v>
      </c>
    </row>
    <row r="15" spans="1:12" x14ac:dyDescent="0.25">
      <c r="A15" t="s">
        <v>5</v>
      </c>
      <c r="B15" s="4">
        <f t="shared" si="3"/>
        <v>45.811320041972721</v>
      </c>
      <c r="C15">
        <f t="shared" si="1"/>
        <v>217.53</v>
      </c>
      <c r="D15" s="4">
        <f t="shared" si="4"/>
        <v>263.34132004197272</v>
      </c>
      <c r="E15">
        <f t="shared" si="1"/>
        <v>63241</v>
      </c>
      <c r="F15">
        <f t="shared" si="1"/>
        <v>736038</v>
      </c>
      <c r="G15">
        <v>718259</v>
      </c>
      <c r="H15">
        <f t="shared" si="1"/>
        <v>114</v>
      </c>
      <c r="I15">
        <v>107</v>
      </c>
      <c r="J15" s="2">
        <f t="shared" si="5"/>
        <v>6456.4736842105267</v>
      </c>
      <c r="K15" s="2">
        <f t="shared" si="6"/>
        <v>6712.7009345794395</v>
      </c>
      <c r="L15">
        <f t="shared" ref="L15" si="11">ABS(L7)</f>
        <v>0.63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perez bernal</dc:creator>
  <cp:lastModifiedBy>Christian perez bernal</cp:lastModifiedBy>
  <dcterms:created xsi:type="dcterms:W3CDTF">2020-07-30T15:25:30Z</dcterms:created>
  <dcterms:modified xsi:type="dcterms:W3CDTF">2020-10-20T12:51:42Z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f44ff002-bd21-4018-a302-5b3ddecda5e8</vt:lpwstr>
  </property>
</Properties>
</file>