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namcfaddin/Desktop/"/>
    </mc:Choice>
  </mc:AlternateContent>
  <xr:revisionPtr revIDLastSave="0" documentId="13_ncr:1_{7BD6069C-BBE0-5649-9112-CFAC25D59383}" xr6:coauthVersionLast="47" xr6:coauthVersionMax="47" xr10:uidLastSave="{00000000-0000-0000-0000-000000000000}"/>
  <bookViews>
    <workbookView xWindow="800" yWindow="620" windowWidth="15420" windowHeight="16340" xr2:uid="{00000000-000D-0000-FFFF-FFFF00000000}"/>
  </bookViews>
  <sheets>
    <sheet name="Kickstarter" sheetId="1" r:id="rId1"/>
    <sheet name="Outcomes Based on Goals" sheetId="23" r:id="rId2"/>
    <sheet name="Theater Outcomes by Launch Date" sheetId="22" r:id="rId3"/>
    <sheet name="Category Statistics" sheetId="2" r:id="rId4"/>
    <sheet name="Subcategory Statistics" sheetId="3" r:id="rId5"/>
    <sheet name="Outcomes Based on Launch Date" sheetId="11" r:id="rId6"/>
    <sheet name="Chart2" sheetId="19" r:id="rId7"/>
    <sheet name="Chart1" sheetId="16" r:id="rId8"/>
    <sheet name="Edinburgh Research" sheetId="12" r:id="rId9"/>
  </sheets>
  <definedNames>
    <definedName name="_xlnm._FilterDatabase" localSheetId="0" hidden="1">Kickstarter!$A$1:$AD$4115</definedName>
    <definedName name="_xlnm._FilterDatabase" localSheetId="1" hidden="1">'Outcomes Based on Goals'!$A$1:$H$1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" i="22" l="1"/>
  <c r="H7" i="22"/>
  <c r="H6" i="22"/>
  <c r="B12" i="23"/>
  <c r="B11" i="23"/>
  <c r="B10" i="23"/>
  <c r="B9" i="23"/>
  <c r="B8" i="23"/>
  <c r="B7" i="23"/>
  <c r="B6" i="23"/>
  <c r="B5" i="23"/>
  <c r="B4" i="23"/>
  <c r="D12" i="23"/>
  <c r="C12" i="23"/>
  <c r="D11" i="23"/>
  <c r="C11" i="23"/>
  <c r="D10" i="23"/>
  <c r="C10" i="23"/>
  <c r="D9" i="23"/>
  <c r="C9" i="23"/>
  <c r="D8" i="23"/>
  <c r="C8" i="23"/>
  <c r="D7" i="23"/>
  <c r="C7" i="23"/>
  <c r="D6" i="23"/>
  <c r="C6" i="23"/>
  <c r="D5" i="23"/>
  <c r="C5" i="23"/>
  <c r="D4" i="23"/>
  <c r="C4" i="23"/>
  <c r="D3" i="23"/>
  <c r="C3" i="23"/>
  <c r="B3" i="23"/>
  <c r="D13" i="23"/>
  <c r="D2" i="23"/>
  <c r="C13" i="23"/>
  <c r="C2" i="23"/>
  <c r="B2" i="23"/>
  <c r="B13" i="23"/>
  <c r="F17" i="22"/>
  <c r="F16" i="22"/>
  <c r="F15" i="22"/>
  <c r="F14" i="22"/>
  <c r="F13" i="22"/>
  <c r="F12" i="22"/>
  <c r="F11" i="22"/>
  <c r="F10" i="22"/>
  <c r="F9" i="22"/>
  <c r="F8" i="22"/>
  <c r="F7" i="22"/>
  <c r="F6" i="22"/>
  <c r="E7" i="23" l="1"/>
  <c r="H7" i="23" s="1"/>
  <c r="E11" i="23"/>
  <c r="G11" i="23" s="1"/>
  <c r="E13" i="23"/>
  <c r="F13" i="23" s="1"/>
  <c r="E12" i="23"/>
  <c r="H12" i="23" s="1"/>
  <c r="E10" i="23"/>
  <c r="G10" i="23" s="1"/>
  <c r="E6" i="23"/>
  <c r="G6" i="23" s="1"/>
  <c r="E9" i="23"/>
  <c r="F9" i="23" s="1"/>
  <c r="E8" i="23"/>
  <c r="G8" i="23" s="1"/>
  <c r="E5" i="23"/>
  <c r="H5" i="23" s="1"/>
  <c r="E3" i="23"/>
  <c r="G3" i="23" s="1"/>
  <c r="E4" i="23"/>
  <c r="H4" i="23" s="1"/>
  <c r="E2" i="23"/>
  <c r="H2" i="23" s="1"/>
  <c r="C3" i="12"/>
  <c r="D3" i="12"/>
  <c r="C4" i="12"/>
  <c r="D4" i="12"/>
  <c r="C5" i="12"/>
  <c r="D5" i="12"/>
  <c r="C6" i="12"/>
  <c r="D6" i="12"/>
  <c r="D2" i="12"/>
  <c r="C2" i="12"/>
  <c r="B3" i="12"/>
  <c r="B4" i="12"/>
  <c r="B5" i="12"/>
  <c r="B6" i="12"/>
  <c r="B2" i="12"/>
  <c r="T4111" i="1"/>
  <c r="S4111" i="1"/>
  <c r="U4111" i="1" s="1"/>
  <c r="S4103" i="1"/>
  <c r="U4103" i="1" s="1"/>
  <c r="S4102" i="1"/>
  <c r="U4102" i="1" s="1"/>
  <c r="S4100" i="1"/>
  <c r="U4100" i="1" s="1"/>
  <c r="S4099" i="1"/>
  <c r="U4099" i="1" s="1"/>
  <c r="S4089" i="1"/>
  <c r="U4089" i="1" s="1"/>
  <c r="S4082" i="1"/>
  <c r="U4082" i="1" s="1"/>
  <c r="S4080" i="1"/>
  <c r="U4080" i="1" s="1"/>
  <c r="S4078" i="1"/>
  <c r="U4078" i="1" s="1"/>
  <c r="S4073" i="1"/>
  <c r="U4073" i="1" s="1"/>
  <c r="S4063" i="1"/>
  <c r="U4063" i="1" s="1"/>
  <c r="S4056" i="1"/>
  <c r="U4056" i="1" s="1"/>
  <c r="S4053" i="1"/>
  <c r="U4053" i="1" s="1"/>
  <c r="S4045" i="1"/>
  <c r="U4045" i="1" s="1"/>
  <c r="S4033" i="1"/>
  <c r="U4033" i="1" s="1"/>
  <c r="S4031" i="1"/>
  <c r="U4031" i="1" s="1"/>
  <c r="S4028" i="1"/>
  <c r="U4028" i="1" s="1"/>
  <c r="S4025" i="1"/>
  <c r="U4025" i="1" s="1"/>
  <c r="S4016" i="1"/>
  <c r="U4016" i="1" s="1"/>
  <c r="S4014" i="1"/>
  <c r="U4014" i="1" s="1"/>
  <c r="S3999" i="1"/>
  <c r="U3999" i="1" s="1"/>
  <c r="S3991" i="1"/>
  <c r="U3991" i="1" s="1"/>
  <c r="S3977" i="1"/>
  <c r="U3977" i="1" s="1"/>
  <c r="S3965" i="1"/>
  <c r="U3965" i="1" s="1"/>
  <c r="S3958" i="1"/>
  <c r="U3958" i="1" s="1"/>
  <c r="S3956" i="1"/>
  <c r="U3956" i="1" s="1"/>
  <c r="S3955" i="1"/>
  <c r="U3955" i="1" s="1"/>
  <c r="S3950" i="1"/>
  <c r="U3950" i="1" s="1"/>
  <c r="S3946" i="1"/>
  <c r="U3946" i="1" s="1"/>
  <c r="S3944" i="1"/>
  <c r="U3944" i="1" s="1"/>
  <c r="S3938" i="1"/>
  <c r="U3938" i="1" s="1"/>
  <c r="S3933" i="1"/>
  <c r="U3933" i="1" s="1"/>
  <c r="S3932" i="1"/>
  <c r="U3932" i="1" s="1"/>
  <c r="S3923" i="1"/>
  <c r="U3923" i="1" s="1"/>
  <c r="S3918" i="1"/>
  <c r="U3918" i="1" s="1"/>
  <c r="S3905" i="1"/>
  <c r="U3905" i="1" s="1"/>
  <c r="S3894" i="1"/>
  <c r="U3894" i="1" s="1"/>
  <c r="S3888" i="1"/>
  <c r="U3888" i="1" s="1"/>
  <c r="S3887" i="1"/>
  <c r="U3887" i="1" s="1"/>
  <c r="S3886" i="1"/>
  <c r="U3886" i="1" s="1"/>
  <c r="S2932" i="1"/>
  <c r="U2932" i="1" s="1"/>
  <c r="S3884" i="1"/>
  <c r="U3884" i="1" s="1"/>
  <c r="S2924" i="1"/>
  <c r="U2924" i="1" s="1"/>
  <c r="S3877" i="1"/>
  <c r="U3877" i="1" s="1"/>
  <c r="S3876" i="1"/>
  <c r="U3876" i="1" s="1"/>
  <c r="S3875" i="1"/>
  <c r="U3875" i="1" s="1"/>
  <c r="S3874" i="1"/>
  <c r="U3874" i="1" s="1"/>
  <c r="S3865" i="1"/>
  <c r="U3865" i="1" s="1"/>
  <c r="S3806" i="1"/>
  <c r="U3806" i="1" s="1"/>
  <c r="S3804" i="1"/>
  <c r="U3804" i="1" s="1"/>
  <c r="S3793" i="1"/>
  <c r="U3793" i="1" s="1"/>
  <c r="S3792" i="1"/>
  <c r="U3792" i="1" s="1"/>
  <c r="S3746" i="1"/>
  <c r="U3746" i="1" s="1"/>
  <c r="S3745" i="1"/>
  <c r="U3745" i="1" s="1"/>
  <c r="S3743" i="1"/>
  <c r="U3743" i="1" s="1"/>
  <c r="S3735" i="1"/>
  <c r="U3735" i="1" s="1"/>
  <c r="S3645" i="1"/>
  <c r="U3645" i="1" s="1"/>
  <c r="S3643" i="1"/>
  <c r="U3643" i="1" s="1"/>
  <c r="S3638" i="1"/>
  <c r="U3638" i="1" s="1"/>
  <c r="S3630" i="1"/>
  <c r="U3630" i="1" s="1"/>
  <c r="S3208" i="1"/>
  <c r="U3208" i="1" s="1"/>
  <c r="S3206" i="1"/>
  <c r="U3206" i="1" s="1"/>
  <c r="S3196" i="1"/>
  <c r="U3196" i="1" s="1"/>
  <c r="S3192" i="1"/>
  <c r="U3192" i="1" s="1"/>
  <c r="S3147" i="1"/>
  <c r="U3147" i="1" s="1"/>
  <c r="S3145" i="1"/>
  <c r="U3145" i="1" s="1"/>
  <c r="S3140" i="1"/>
  <c r="U3140" i="1" s="1"/>
  <c r="S3129" i="1"/>
  <c r="U3129" i="1" s="1"/>
  <c r="S3127" i="1"/>
  <c r="U3127" i="1" s="1"/>
  <c r="S3116" i="1"/>
  <c r="U3116" i="1" s="1"/>
  <c r="S3084" i="1"/>
  <c r="U3084" i="1" s="1"/>
  <c r="S3063" i="1"/>
  <c r="U3063" i="1" s="1"/>
  <c r="S3059" i="1"/>
  <c r="U3059" i="1" s="1"/>
  <c r="S3058" i="1"/>
  <c r="U3058" i="1" s="1"/>
  <c r="S3056" i="1"/>
  <c r="U3056" i="1" s="1"/>
  <c r="S2962" i="1"/>
  <c r="U2962" i="1" s="1"/>
  <c r="S2961" i="1"/>
  <c r="U2961" i="1" s="1"/>
  <c r="S2960" i="1"/>
  <c r="U2960" i="1" s="1"/>
  <c r="S2956" i="1"/>
  <c r="U2956" i="1" s="1"/>
  <c r="S2952" i="1"/>
  <c r="U2952" i="1" s="1"/>
  <c r="S2947" i="1"/>
  <c r="U2947" i="1" s="1"/>
  <c r="S2945" i="1"/>
  <c r="U2945" i="1" s="1"/>
  <c r="S2901" i="1"/>
  <c r="U2901" i="1" s="1"/>
  <c r="S2896" i="1"/>
  <c r="U2896" i="1" s="1"/>
  <c r="S2890" i="1"/>
  <c r="U2890" i="1" s="1"/>
  <c r="S2883" i="1"/>
  <c r="U2883" i="1" s="1"/>
  <c r="S2878" i="1"/>
  <c r="U2878" i="1" s="1"/>
  <c r="S2874" i="1"/>
  <c r="U2874" i="1" s="1"/>
  <c r="S2867" i="1"/>
  <c r="U2867" i="1" s="1"/>
  <c r="S2860" i="1"/>
  <c r="U2860" i="1" s="1"/>
  <c r="S2855" i="1"/>
  <c r="U2855" i="1" s="1"/>
  <c r="S2853" i="1"/>
  <c r="U2853" i="1" s="1"/>
  <c r="S2849" i="1"/>
  <c r="U2849" i="1" s="1"/>
  <c r="S2848" i="1"/>
  <c r="U2848" i="1" s="1"/>
  <c r="S2845" i="1"/>
  <c r="U2845" i="1" s="1"/>
  <c r="S2844" i="1"/>
  <c r="U2844" i="1" s="1"/>
  <c r="S2782" i="1"/>
  <c r="U2782" i="1" s="1"/>
  <c r="S2774" i="1"/>
  <c r="U2774" i="1" s="1"/>
  <c r="S2773" i="1"/>
  <c r="U2773" i="1" s="1"/>
  <c r="S2767" i="1"/>
  <c r="U2767" i="1" s="1"/>
  <c r="S2762" i="1"/>
  <c r="U2762" i="1" s="1"/>
  <c r="S2756" i="1"/>
  <c r="U2756" i="1" s="1"/>
  <c r="S2753" i="1"/>
  <c r="U2753" i="1" s="1"/>
  <c r="S2752" i="1"/>
  <c r="U2752" i="1" s="1"/>
  <c r="S2745" i="1"/>
  <c r="U2745" i="1" s="1"/>
  <c r="S2701" i="1"/>
  <c r="U2701" i="1" s="1"/>
  <c r="S2689" i="1"/>
  <c r="U2689" i="1" s="1"/>
  <c r="S2688" i="1"/>
  <c r="U2688" i="1" s="1"/>
  <c r="S2644" i="1"/>
  <c r="U2644" i="1" s="1"/>
  <c r="S2595" i="1"/>
  <c r="U2595" i="1" s="1"/>
  <c r="S2592" i="1"/>
  <c r="U2592" i="1" s="1"/>
  <c r="S2586" i="1"/>
  <c r="U2586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68" i="1"/>
  <c r="U2568" i="1" s="1"/>
  <c r="S2566" i="1"/>
  <c r="U2566" i="1" s="1"/>
  <c r="S2565" i="1"/>
  <c r="U2565" i="1" s="1"/>
  <c r="S2563" i="1"/>
  <c r="U2563" i="1" s="1"/>
  <c r="S2522" i="1"/>
  <c r="U2522" i="1" s="1"/>
  <c r="S2520" i="1"/>
  <c r="U2520" i="1" s="1"/>
  <c r="S2518" i="1"/>
  <c r="U2518" i="1" s="1"/>
  <c r="S2515" i="1"/>
  <c r="U2515" i="1" s="1"/>
  <c r="S2514" i="1"/>
  <c r="U2514" i="1" s="1"/>
  <c r="S2513" i="1"/>
  <c r="U2513" i="1" s="1"/>
  <c r="S2510" i="1"/>
  <c r="U2510" i="1" s="1"/>
  <c r="S2509" i="1"/>
  <c r="U2509" i="1" s="1"/>
  <c r="S2507" i="1"/>
  <c r="U2507" i="1" s="1"/>
  <c r="S2506" i="1"/>
  <c r="U2506" i="1" s="1"/>
  <c r="S2505" i="1"/>
  <c r="U2505" i="1" s="1"/>
  <c r="S2441" i="1"/>
  <c r="U2441" i="1" s="1"/>
  <c r="S2439" i="1"/>
  <c r="U2439" i="1" s="1"/>
  <c r="S2435" i="1"/>
  <c r="U2435" i="1" s="1"/>
  <c r="S2428" i="1"/>
  <c r="U2428" i="1" s="1"/>
  <c r="S2421" i="1"/>
  <c r="U2421" i="1" s="1"/>
  <c r="S2419" i="1"/>
  <c r="U2419" i="1" s="1"/>
  <c r="S2414" i="1"/>
  <c r="U2414" i="1" s="1"/>
  <c r="S2412" i="1"/>
  <c r="U2412" i="1" s="1"/>
  <c r="S2406" i="1"/>
  <c r="U2406" i="1" s="1"/>
  <c r="S2402" i="1"/>
  <c r="U2402" i="1" s="1"/>
  <c r="S2401" i="1"/>
  <c r="U2401" i="1" s="1"/>
  <c r="S2400" i="1"/>
  <c r="U2400" i="1" s="1"/>
  <c r="S2399" i="1"/>
  <c r="U2399" i="1" s="1"/>
  <c r="S2397" i="1"/>
  <c r="U2397" i="1" s="1"/>
  <c r="S2394" i="1"/>
  <c r="U2394" i="1" s="1"/>
  <c r="S2392" i="1"/>
  <c r="U2392" i="1" s="1"/>
  <c r="S2388" i="1"/>
  <c r="U2388" i="1" s="1"/>
  <c r="S2381" i="1"/>
  <c r="U2381" i="1" s="1"/>
  <c r="S2380" i="1"/>
  <c r="U2380" i="1" s="1"/>
  <c r="S2379" i="1"/>
  <c r="U2379" i="1" s="1"/>
  <c r="S2377" i="1"/>
  <c r="U2377" i="1" s="1"/>
  <c r="S2373" i="1"/>
  <c r="U2373" i="1" s="1"/>
  <c r="S2371" i="1"/>
  <c r="U2371" i="1" s="1"/>
  <c r="S2367" i="1"/>
  <c r="U2367" i="1" s="1"/>
  <c r="S2366" i="1"/>
  <c r="U2366" i="1" s="1"/>
  <c r="S2365" i="1"/>
  <c r="U2365" i="1" s="1"/>
  <c r="S2363" i="1"/>
  <c r="U2363" i="1" s="1"/>
  <c r="S2360" i="1"/>
  <c r="U2360" i="1" s="1"/>
  <c r="S2359" i="1"/>
  <c r="U2359" i="1" s="1"/>
  <c r="S2358" i="1"/>
  <c r="U2358" i="1" s="1"/>
  <c r="S2355" i="1"/>
  <c r="U2355" i="1" s="1"/>
  <c r="S2354" i="1"/>
  <c r="U2354" i="1" s="1"/>
  <c r="S2352" i="1"/>
  <c r="U2352" i="1" s="1"/>
  <c r="S2351" i="1"/>
  <c r="U2351" i="1" s="1"/>
  <c r="S2347" i="1"/>
  <c r="U2347" i="1" s="1"/>
  <c r="S2344" i="1"/>
  <c r="U2344" i="1" s="1"/>
  <c r="S2343" i="1"/>
  <c r="U2343" i="1" s="1"/>
  <c r="S2151" i="1"/>
  <c r="U2151" i="1" s="1"/>
  <c r="S2143" i="1"/>
  <c r="U2143" i="1" s="1"/>
  <c r="S1999" i="1"/>
  <c r="U1999" i="1" s="1"/>
  <c r="S1998" i="1"/>
  <c r="U1998" i="1" s="1"/>
  <c r="S1996" i="1"/>
  <c r="U1996" i="1" s="1"/>
  <c r="S1995" i="1"/>
  <c r="U1995" i="1" s="1"/>
  <c r="S1984" i="1"/>
  <c r="U1984" i="1" s="1"/>
  <c r="S1880" i="1"/>
  <c r="U1880" i="1" s="1"/>
  <c r="S1879" i="1"/>
  <c r="U1879" i="1" s="1"/>
  <c r="S1878" i="1"/>
  <c r="U1878" i="1" s="1"/>
  <c r="S1871" i="1"/>
  <c r="U1871" i="1" s="1"/>
  <c r="S1863" i="1"/>
  <c r="U1863" i="1" s="1"/>
  <c r="S1820" i="1"/>
  <c r="U1820" i="1" s="1"/>
  <c r="S1817" i="1"/>
  <c r="U1817" i="1" s="1"/>
  <c r="S1815" i="1"/>
  <c r="U1815" i="1" s="1"/>
  <c r="S1768" i="1"/>
  <c r="U1768" i="1" s="1"/>
  <c r="S1742" i="1"/>
  <c r="U1742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23" i="1"/>
  <c r="U1723" i="1" s="1"/>
  <c r="S1714" i="1"/>
  <c r="U1714" i="1" s="1"/>
  <c r="S1710" i="1"/>
  <c r="U1710" i="1" s="1"/>
  <c r="S1708" i="1"/>
  <c r="U1708" i="1" s="1"/>
  <c r="S1707" i="1"/>
  <c r="U1707" i="1" s="1"/>
  <c r="S1700" i="1"/>
  <c r="U1700" i="1" s="1"/>
  <c r="S1698" i="1"/>
  <c r="U1698" i="1" s="1"/>
  <c r="S1684" i="1"/>
  <c r="U1684" i="1" s="1"/>
  <c r="S1601" i="1"/>
  <c r="U1601" i="1" s="1"/>
  <c r="S1599" i="1"/>
  <c r="U1599" i="1" s="1"/>
  <c r="S1594" i="1"/>
  <c r="U1594" i="1" s="1"/>
  <c r="S1591" i="1"/>
  <c r="U1591" i="1" s="1"/>
  <c r="S1590" i="1"/>
  <c r="U1590" i="1" s="1"/>
  <c r="S1588" i="1"/>
  <c r="U1588" i="1" s="1"/>
  <c r="S1586" i="1"/>
  <c r="U1586" i="1" s="1"/>
  <c r="S1582" i="1"/>
  <c r="U1582" i="1" s="1"/>
  <c r="S1571" i="1"/>
  <c r="U1571" i="1" s="1"/>
  <c r="S1564" i="1"/>
  <c r="U1564" i="1" s="1"/>
  <c r="S1557" i="1"/>
  <c r="U1557" i="1" s="1"/>
  <c r="S1556" i="1"/>
  <c r="U1556" i="1" s="1"/>
  <c r="S1555" i="1"/>
  <c r="U1555" i="1" s="1"/>
  <c r="S1553" i="1"/>
  <c r="U1553" i="1" s="1"/>
  <c r="S1549" i="1"/>
  <c r="U1549" i="1" s="1"/>
  <c r="S1546" i="1"/>
  <c r="U1546" i="1" s="1"/>
  <c r="S1498" i="1"/>
  <c r="U1498" i="1" s="1"/>
  <c r="S1497" i="1"/>
  <c r="U1497" i="1" s="1"/>
  <c r="S1495" i="1"/>
  <c r="U1495" i="1" s="1"/>
  <c r="S1491" i="1"/>
  <c r="U1491" i="1" s="1"/>
  <c r="S1489" i="1"/>
  <c r="U1489" i="1" s="1"/>
  <c r="S1486" i="1"/>
  <c r="U1486" i="1" s="1"/>
  <c r="S1462" i="1"/>
  <c r="U1462" i="1" s="1"/>
  <c r="S1461" i="1"/>
  <c r="U1461" i="1" s="1"/>
  <c r="S1460" i="1"/>
  <c r="U1460" i="1" s="1"/>
  <c r="S1459" i="1"/>
  <c r="U1459" i="1" s="1"/>
  <c r="S1455" i="1"/>
  <c r="U1455" i="1" s="1"/>
  <c r="S1454" i="1"/>
  <c r="U1454" i="1" s="1"/>
  <c r="S1451" i="1"/>
  <c r="U1451" i="1" s="1"/>
  <c r="S1450" i="1"/>
  <c r="U1450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34" i="1"/>
  <c r="U1434" i="1" s="1"/>
  <c r="S1431" i="1"/>
  <c r="U1431" i="1" s="1"/>
  <c r="S1428" i="1"/>
  <c r="U1428" i="1" s="1"/>
  <c r="S1427" i="1"/>
  <c r="U1427" i="1" s="1"/>
  <c r="S1418" i="1"/>
  <c r="U1418" i="1" s="1"/>
  <c r="S1411" i="1"/>
  <c r="U1411" i="1" s="1"/>
  <c r="S1342" i="1"/>
  <c r="U1342" i="1" s="1"/>
  <c r="S1335" i="1"/>
  <c r="U1335" i="1" s="1"/>
  <c r="S1334" i="1"/>
  <c r="U1334" i="1" s="1"/>
  <c r="S1241" i="1"/>
  <c r="U1241" i="1" s="1"/>
  <c r="S1239" i="1"/>
  <c r="U1239" i="1" s="1"/>
  <c r="S1238" i="1"/>
  <c r="U1238" i="1" s="1"/>
  <c r="S1236" i="1"/>
  <c r="U1236" i="1" s="1"/>
  <c r="S1233" i="1"/>
  <c r="U1233" i="1" s="1"/>
  <c r="S1232" i="1"/>
  <c r="U1232" i="1" s="1"/>
  <c r="S1229" i="1"/>
  <c r="U1229" i="1" s="1"/>
  <c r="S1179" i="1"/>
  <c r="U1179" i="1" s="1"/>
  <c r="S1174" i="1"/>
  <c r="U1174" i="1" s="1"/>
  <c r="S1166" i="1"/>
  <c r="U1166" i="1" s="1"/>
  <c r="S1165" i="1"/>
  <c r="U1165" i="1" s="1"/>
  <c r="S1163" i="1"/>
  <c r="U1163" i="1" s="1"/>
  <c r="S1161" i="1"/>
  <c r="U1161" i="1" s="1"/>
  <c r="S1158" i="1"/>
  <c r="U1158" i="1" s="1"/>
  <c r="S1153" i="1"/>
  <c r="U1153" i="1" s="1"/>
  <c r="S1149" i="1"/>
  <c r="U1149" i="1" s="1"/>
  <c r="S1146" i="1"/>
  <c r="U1146" i="1" s="1"/>
  <c r="S1144" i="1"/>
  <c r="U1144" i="1" s="1"/>
  <c r="S1143" i="1"/>
  <c r="U1143" i="1" s="1"/>
  <c r="S1142" i="1"/>
  <c r="U1142" i="1" s="1"/>
  <c r="S1133" i="1"/>
  <c r="U1133" i="1" s="1"/>
  <c r="S1127" i="1"/>
  <c r="U1127" i="1" s="1"/>
  <c r="S1124" i="1"/>
  <c r="U1124" i="1" s="1"/>
  <c r="S1122" i="1"/>
  <c r="U1122" i="1" s="1"/>
  <c r="S1109" i="1"/>
  <c r="U1109" i="1" s="1"/>
  <c r="S1089" i="1"/>
  <c r="U1089" i="1" s="1"/>
  <c r="S1086" i="1"/>
  <c r="U1086" i="1" s="1"/>
  <c r="S1073" i="1"/>
  <c r="U1073" i="1" s="1"/>
  <c r="S1065" i="1"/>
  <c r="U1065" i="1" s="1"/>
  <c r="S1063" i="1"/>
  <c r="U1063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4" i="1"/>
  <c r="U1054" i="1" s="1"/>
  <c r="S1053" i="1"/>
  <c r="U1053" i="1" s="1"/>
  <c r="S1052" i="1"/>
  <c r="U1052" i="1" s="1"/>
  <c r="S1051" i="1"/>
  <c r="U1051" i="1" s="1"/>
  <c r="S1048" i="1"/>
  <c r="U1048" i="1" s="1"/>
  <c r="S1043" i="1"/>
  <c r="U1043" i="1" s="1"/>
  <c r="S990" i="1"/>
  <c r="U990" i="1" s="1"/>
  <c r="S949" i="1"/>
  <c r="U949" i="1" s="1"/>
  <c r="S938" i="1"/>
  <c r="U938" i="1" s="1"/>
  <c r="S931" i="1"/>
  <c r="U931" i="1" s="1"/>
  <c r="S929" i="1"/>
  <c r="U929" i="1" s="1"/>
  <c r="S928" i="1"/>
  <c r="U928" i="1" s="1"/>
  <c r="S922" i="1"/>
  <c r="U922" i="1" s="1"/>
  <c r="S918" i="1"/>
  <c r="U918" i="1" s="1"/>
  <c r="S916" i="1"/>
  <c r="U916" i="1" s="1"/>
  <c r="S913" i="1"/>
  <c r="U913" i="1" s="1"/>
  <c r="S910" i="1"/>
  <c r="U910" i="1" s="1"/>
  <c r="S909" i="1"/>
  <c r="U909" i="1" s="1"/>
  <c r="S908" i="1"/>
  <c r="U908" i="1" s="1"/>
  <c r="S903" i="1"/>
  <c r="U903" i="1" s="1"/>
  <c r="S899" i="1"/>
  <c r="U899" i="1" s="1"/>
  <c r="S889" i="1"/>
  <c r="U889" i="1" s="1"/>
  <c r="S877" i="1"/>
  <c r="U877" i="1" s="1"/>
  <c r="S772" i="1"/>
  <c r="U772" i="1" s="1"/>
  <c r="S770" i="1"/>
  <c r="U770" i="1" s="1"/>
  <c r="S768" i="1"/>
  <c r="U768" i="1" s="1"/>
  <c r="S766" i="1"/>
  <c r="U766" i="1" s="1"/>
  <c r="S764" i="1"/>
  <c r="U764" i="1" s="1"/>
  <c r="S762" i="1"/>
  <c r="U762" i="1" s="1"/>
  <c r="S712" i="1"/>
  <c r="U712" i="1" s="1"/>
  <c r="S708" i="1"/>
  <c r="U708" i="1" s="1"/>
  <c r="S688" i="1"/>
  <c r="U688" i="1" s="1"/>
  <c r="S639" i="1"/>
  <c r="U639" i="1" s="1"/>
  <c r="S634" i="1"/>
  <c r="U634" i="1" s="1"/>
  <c r="S630" i="1"/>
  <c r="U630" i="1" s="1"/>
  <c r="S627" i="1"/>
  <c r="U627" i="1" s="1"/>
  <c r="S626" i="1"/>
  <c r="U626" i="1" s="1"/>
  <c r="S625" i="1"/>
  <c r="U625" i="1" s="1"/>
  <c r="S620" i="1"/>
  <c r="U620" i="1" s="1"/>
  <c r="S618" i="1"/>
  <c r="U618" i="1" s="1"/>
  <c r="S617" i="1"/>
  <c r="U617" i="1" s="1"/>
  <c r="S616" i="1"/>
  <c r="U616" i="1" s="1"/>
  <c r="S614" i="1"/>
  <c r="U614" i="1" s="1"/>
  <c r="S613" i="1"/>
  <c r="U613" i="1" s="1"/>
  <c r="S612" i="1"/>
  <c r="U612" i="1" s="1"/>
  <c r="S609" i="1"/>
  <c r="U609" i="1" s="1"/>
  <c r="S606" i="1"/>
  <c r="U606" i="1" s="1"/>
  <c r="S604" i="1"/>
  <c r="U604" i="1" s="1"/>
  <c r="S587" i="1"/>
  <c r="U587" i="1" s="1"/>
  <c r="S584" i="1"/>
  <c r="U584" i="1" s="1"/>
  <c r="S583" i="1"/>
  <c r="U583" i="1" s="1"/>
  <c r="S574" i="1"/>
  <c r="U574" i="1" s="1"/>
  <c r="S569" i="1"/>
  <c r="U569" i="1" s="1"/>
  <c r="S567" i="1"/>
  <c r="U567" i="1" s="1"/>
  <c r="S564" i="1"/>
  <c r="U564" i="1" s="1"/>
  <c r="S560" i="1"/>
  <c r="U560" i="1" s="1"/>
  <c r="S557" i="1"/>
  <c r="U557" i="1" s="1"/>
  <c r="S554" i="1"/>
  <c r="U554" i="1" s="1"/>
  <c r="S549" i="1"/>
  <c r="U549" i="1" s="1"/>
  <c r="S520" i="1"/>
  <c r="U520" i="1" s="1"/>
  <c r="S518" i="1"/>
  <c r="U518" i="1" s="1"/>
  <c r="S512" i="1"/>
  <c r="U512" i="1" s="1"/>
  <c r="S503" i="1"/>
  <c r="U503" i="1" s="1"/>
  <c r="S497" i="1"/>
  <c r="U497" i="1" s="1"/>
  <c r="S495" i="1"/>
  <c r="U495" i="1" s="1"/>
  <c r="S494" i="1"/>
  <c r="U494" i="1" s="1"/>
  <c r="S493" i="1"/>
  <c r="U493" i="1" s="1"/>
  <c r="S492" i="1"/>
  <c r="U492" i="1" s="1"/>
  <c r="S490" i="1"/>
  <c r="U490" i="1" s="1"/>
  <c r="S489" i="1"/>
  <c r="U489" i="1" s="1"/>
  <c r="S480" i="1"/>
  <c r="U480" i="1" s="1"/>
  <c r="S479" i="1"/>
  <c r="U479" i="1" s="1"/>
  <c r="S477" i="1"/>
  <c r="U477" i="1" s="1"/>
  <c r="S471" i="1"/>
  <c r="U471" i="1" s="1"/>
  <c r="S470" i="1"/>
  <c r="U470" i="1" s="1"/>
  <c r="S464" i="1"/>
  <c r="U464" i="1" s="1"/>
  <c r="S463" i="1"/>
  <c r="U463" i="1" s="1"/>
  <c r="S459" i="1"/>
  <c r="U459" i="1" s="1"/>
  <c r="S453" i="1"/>
  <c r="U453" i="1" s="1"/>
  <c r="S443" i="1"/>
  <c r="U443" i="1" s="1"/>
  <c r="S441" i="1"/>
  <c r="U441" i="1" s="1"/>
  <c r="S439" i="1"/>
  <c r="U439" i="1" s="1"/>
  <c r="S438" i="1"/>
  <c r="U438" i="1" s="1"/>
  <c r="S435" i="1"/>
  <c r="U435" i="1" s="1"/>
  <c r="S431" i="1"/>
  <c r="U431" i="1" s="1"/>
  <c r="S429" i="1"/>
  <c r="U429" i="1" s="1"/>
  <c r="S240" i="1"/>
  <c r="U240" i="1" s="1"/>
  <c r="S238" i="1"/>
  <c r="U238" i="1" s="1"/>
  <c r="S237" i="1"/>
  <c r="U237" i="1" s="1"/>
  <c r="S235" i="1"/>
  <c r="U235" i="1" s="1"/>
  <c r="S233" i="1"/>
  <c r="U233" i="1" s="1"/>
  <c r="S231" i="1"/>
  <c r="U231" i="1" s="1"/>
  <c r="S230" i="1"/>
  <c r="U230" i="1" s="1"/>
  <c r="S229" i="1"/>
  <c r="U229" i="1" s="1"/>
  <c r="S227" i="1"/>
  <c r="U227" i="1" s="1"/>
  <c r="S226" i="1"/>
  <c r="U226" i="1" s="1"/>
  <c r="S225" i="1"/>
  <c r="U225" i="1" s="1"/>
  <c r="S223" i="1"/>
  <c r="U223" i="1" s="1"/>
  <c r="S211" i="1"/>
  <c r="U211" i="1" s="1"/>
  <c r="S210" i="1"/>
  <c r="U210" i="1" s="1"/>
  <c r="S208" i="1"/>
  <c r="U208" i="1" s="1"/>
  <c r="S204" i="1"/>
  <c r="U204" i="1" s="1"/>
  <c r="S201" i="1"/>
  <c r="U201" i="1" s="1"/>
  <c r="S197" i="1"/>
  <c r="U197" i="1" s="1"/>
  <c r="S195" i="1"/>
  <c r="U195" i="1" s="1"/>
  <c r="S190" i="1"/>
  <c r="U190" i="1" s="1"/>
  <c r="S188" i="1"/>
  <c r="U188" i="1" s="1"/>
  <c r="S184" i="1"/>
  <c r="U184" i="1" s="1"/>
  <c r="S180" i="1"/>
  <c r="U180" i="1" s="1"/>
  <c r="S178" i="1"/>
  <c r="U178" i="1" s="1"/>
  <c r="S176" i="1"/>
  <c r="U176" i="1" s="1"/>
  <c r="S175" i="1"/>
  <c r="U175" i="1" s="1"/>
  <c r="S174" i="1"/>
  <c r="U174" i="1" s="1"/>
  <c r="S167" i="1"/>
  <c r="U167" i="1" s="1"/>
  <c r="S165" i="1"/>
  <c r="U165" i="1" s="1"/>
  <c r="S162" i="1"/>
  <c r="U162" i="1" s="1"/>
  <c r="S160" i="1"/>
  <c r="U160" i="1" s="1"/>
  <c r="S149" i="1"/>
  <c r="U149" i="1" s="1"/>
  <c r="S145" i="1"/>
  <c r="U145" i="1" s="1"/>
  <c r="S142" i="1"/>
  <c r="U142" i="1" s="1"/>
  <c r="S139" i="1"/>
  <c r="U139" i="1" s="1"/>
  <c r="S138" i="1"/>
  <c r="U138" i="1" s="1"/>
  <c r="S136" i="1"/>
  <c r="U136" i="1" s="1"/>
  <c r="S135" i="1"/>
  <c r="U135" i="1" s="1"/>
  <c r="S133" i="1"/>
  <c r="U133" i="1" s="1"/>
  <c r="S132" i="1"/>
  <c r="U132" i="1" s="1"/>
  <c r="S131" i="1"/>
  <c r="U131" i="1" s="1"/>
  <c r="S126" i="1"/>
  <c r="U126" i="1" s="1"/>
  <c r="S124" i="1"/>
  <c r="U124" i="1" s="1"/>
  <c r="S4114" i="1"/>
  <c r="U4114" i="1" s="1"/>
  <c r="S4052" i="1"/>
  <c r="U4052" i="1" s="1"/>
  <c r="S4047" i="1"/>
  <c r="U4047" i="1" s="1"/>
  <c r="S4017" i="1"/>
  <c r="U4017" i="1" s="1"/>
  <c r="S4006" i="1"/>
  <c r="U4006" i="1" s="1"/>
  <c r="S3953" i="1"/>
  <c r="U3953" i="1" s="1"/>
  <c r="S3934" i="1"/>
  <c r="U3934" i="1" s="1"/>
  <c r="S3914" i="1"/>
  <c r="U3914" i="1" s="1"/>
  <c r="S3864" i="1"/>
  <c r="U3864" i="1" s="1"/>
  <c r="S3861" i="1"/>
  <c r="U3861" i="1" s="1"/>
  <c r="S3858" i="1"/>
  <c r="U3858" i="1" s="1"/>
  <c r="S3798" i="1"/>
  <c r="U3798" i="1" s="1"/>
  <c r="S3647" i="1"/>
  <c r="U3647" i="1" s="1"/>
  <c r="S3641" i="1"/>
  <c r="U3641" i="1" s="1"/>
  <c r="S3754" i="1"/>
  <c r="U3754" i="1" s="1"/>
  <c r="S3202" i="1"/>
  <c r="U3202" i="1" s="1"/>
  <c r="S3119" i="1"/>
  <c r="U3119" i="1" s="1"/>
  <c r="S3057" i="1"/>
  <c r="U3057" i="1" s="1"/>
  <c r="S2943" i="1"/>
  <c r="U2943" i="1" s="1"/>
  <c r="S2916" i="1"/>
  <c r="U2916" i="1" s="1"/>
  <c r="S2912" i="1"/>
  <c r="U2912" i="1" s="1"/>
  <c r="S2775" i="1"/>
  <c r="U2775" i="1" s="1"/>
  <c r="S2696" i="1"/>
  <c r="U2696" i="1" s="1"/>
  <c r="S2691" i="1"/>
  <c r="U2691" i="1" s="1"/>
  <c r="S2596" i="1"/>
  <c r="U2596" i="1" s="1"/>
  <c r="S2584" i="1"/>
  <c r="U2584" i="1" s="1"/>
  <c r="S2430" i="1"/>
  <c r="U2430" i="1" s="1"/>
  <c r="S2429" i="1"/>
  <c r="U2429" i="1" s="1"/>
  <c r="S2427" i="1"/>
  <c r="U2427" i="1" s="1"/>
  <c r="S2424" i="1"/>
  <c r="U2424" i="1" s="1"/>
  <c r="S2423" i="1"/>
  <c r="U2423" i="1" s="1"/>
  <c r="S2346" i="1"/>
  <c r="U2346" i="1" s="1"/>
  <c r="S2148" i="1"/>
  <c r="U2148" i="1" s="1"/>
  <c r="S1988" i="1"/>
  <c r="U1988" i="1" s="1"/>
  <c r="S1741" i="1"/>
  <c r="U1741" i="1" s="1"/>
  <c r="S1736" i="1"/>
  <c r="U1736" i="1" s="1"/>
  <c r="S1729" i="1"/>
  <c r="U1729" i="1" s="1"/>
  <c r="S1724" i="1"/>
  <c r="U1724" i="1" s="1"/>
  <c r="S1704" i="1"/>
  <c r="U1704" i="1" s="1"/>
  <c r="S1600" i="1"/>
  <c r="U1600" i="1" s="1"/>
  <c r="S1589" i="1"/>
  <c r="U1589" i="1" s="1"/>
  <c r="S1547" i="1"/>
  <c r="U1547" i="1" s="1"/>
  <c r="S1499" i="1"/>
  <c r="U1499" i="1" s="1"/>
  <c r="S1452" i="1"/>
  <c r="U1452" i="1" s="1"/>
  <c r="S1442" i="1"/>
  <c r="U1442" i="1" s="1"/>
  <c r="S1416" i="1"/>
  <c r="U1416" i="1" s="1"/>
  <c r="S1412" i="1"/>
  <c r="U1412" i="1" s="1"/>
  <c r="S1318" i="1"/>
  <c r="U1318" i="1" s="1"/>
  <c r="S1136" i="1"/>
  <c r="U1136" i="1" s="1"/>
  <c r="S1130" i="1"/>
  <c r="U1130" i="1" s="1"/>
  <c r="S1113" i="1"/>
  <c r="U1113" i="1" s="1"/>
  <c r="S1049" i="1"/>
  <c r="U1049" i="1" s="1"/>
  <c r="S698" i="1"/>
  <c r="U698" i="1" s="1"/>
  <c r="S683" i="1"/>
  <c r="U683" i="1" s="1"/>
  <c r="S641" i="1"/>
  <c r="U641" i="1" s="1"/>
  <c r="S636" i="1"/>
  <c r="U636" i="1" s="1"/>
  <c r="S621" i="1"/>
  <c r="U621" i="1" s="1"/>
  <c r="S591" i="1"/>
  <c r="U591" i="1" s="1"/>
  <c r="S585" i="1"/>
  <c r="U585" i="1" s="1"/>
  <c r="S582" i="1"/>
  <c r="U582" i="1" s="1"/>
  <c r="S578" i="1"/>
  <c r="U578" i="1" s="1"/>
  <c r="S568" i="1"/>
  <c r="U568" i="1" s="1"/>
  <c r="S566" i="1"/>
  <c r="U566" i="1" s="1"/>
  <c r="S544" i="1"/>
  <c r="U544" i="1" s="1"/>
  <c r="S542" i="1"/>
  <c r="U542" i="1" s="1"/>
  <c r="S498" i="1"/>
  <c r="U498" i="1" s="1"/>
  <c r="S476" i="1"/>
  <c r="U476" i="1" s="1"/>
  <c r="S466" i="1"/>
  <c r="U466" i="1" s="1"/>
  <c r="S216" i="1"/>
  <c r="U216" i="1" s="1"/>
  <c r="S214" i="1"/>
  <c r="U214" i="1" s="1"/>
  <c r="S173" i="1"/>
  <c r="U173" i="1" s="1"/>
  <c r="S123" i="1"/>
  <c r="U123" i="1" s="1"/>
  <c r="S4008" i="1"/>
  <c r="U4008" i="1" s="1"/>
  <c r="S3631" i="1"/>
  <c r="U3631" i="1" s="1"/>
  <c r="S3074" i="1"/>
  <c r="U3074" i="1" s="1"/>
  <c r="S2948" i="1"/>
  <c r="U2948" i="1" s="1"/>
  <c r="S2915" i="1"/>
  <c r="U2915" i="1" s="1"/>
  <c r="S2909" i="1"/>
  <c r="U2909" i="1" s="1"/>
  <c r="S2771" i="1"/>
  <c r="U2771" i="1" s="1"/>
  <c r="S2434" i="1"/>
  <c r="U2434" i="1" s="1"/>
  <c r="S2433" i="1"/>
  <c r="U2433" i="1" s="1"/>
  <c r="S2362" i="1"/>
  <c r="U2362" i="1" s="1"/>
  <c r="S2156" i="1"/>
  <c r="U2156" i="1" s="1"/>
  <c r="S2150" i="1"/>
  <c r="U2150" i="1" s="1"/>
  <c r="S1994" i="1"/>
  <c r="U1994" i="1" s="1"/>
  <c r="S1453" i="1"/>
  <c r="U1453" i="1" s="1"/>
  <c r="S780" i="1"/>
  <c r="U780" i="1" s="1"/>
  <c r="S637" i="1"/>
  <c r="U637" i="1" s="1"/>
  <c r="S447" i="1"/>
  <c r="U447" i="1" s="1"/>
  <c r="S4115" i="1"/>
  <c r="U4115" i="1" s="1"/>
  <c r="S4084" i="1"/>
  <c r="U4084" i="1" s="1"/>
  <c r="S3995" i="1"/>
  <c r="U3995" i="1" s="1"/>
  <c r="S3906" i="1"/>
  <c r="U3906" i="1" s="1"/>
  <c r="S3807" i="1"/>
  <c r="U3807" i="1" s="1"/>
  <c r="S3060" i="1"/>
  <c r="U3060" i="1" s="1"/>
  <c r="S2396" i="1"/>
  <c r="U2396" i="1" s="1"/>
  <c r="S1595" i="1"/>
  <c r="U1595" i="1" s="1"/>
  <c r="S1422" i="1"/>
  <c r="U1422" i="1" s="1"/>
  <c r="S984" i="1"/>
  <c r="U984" i="1" s="1"/>
  <c r="S437" i="1"/>
  <c r="U437" i="1" s="1"/>
  <c r="S196" i="1"/>
  <c r="U196" i="1" s="1"/>
  <c r="S4074" i="1"/>
  <c r="U4074" i="1" s="1"/>
  <c r="S1867" i="1"/>
  <c r="U1867" i="1" s="1"/>
  <c r="S1183" i="1"/>
  <c r="U1183" i="1" s="1"/>
  <c r="S638" i="1"/>
  <c r="U638" i="1" s="1"/>
  <c r="S4081" i="1"/>
  <c r="U4081" i="1" s="1"/>
  <c r="S4009" i="1"/>
  <c r="U4009" i="1" s="1"/>
  <c r="S3996" i="1"/>
  <c r="U3996" i="1" s="1"/>
  <c r="S3947" i="1"/>
  <c r="U3947" i="1" s="1"/>
  <c r="S3941" i="1"/>
  <c r="U3941" i="1" s="1"/>
  <c r="S3917" i="1"/>
  <c r="U3917" i="1" s="1"/>
  <c r="S3808" i="1"/>
  <c r="U3808" i="1" s="1"/>
  <c r="S3121" i="1"/>
  <c r="U3121" i="1" s="1"/>
  <c r="S2889" i="1"/>
  <c r="U2889" i="1" s="1"/>
  <c r="S2851" i="1"/>
  <c r="U2851" i="1" s="1"/>
  <c r="S2591" i="1"/>
  <c r="U2591" i="1" s="1"/>
  <c r="S2588" i="1"/>
  <c r="U2588" i="1" s="1"/>
  <c r="S2585" i="1"/>
  <c r="U2585" i="1" s="1"/>
  <c r="S2420" i="1"/>
  <c r="U2420" i="1" s="1"/>
  <c r="S2418" i="1"/>
  <c r="U2418" i="1" s="1"/>
  <c r="S1696" i="1"/>
  <c r="U1696" i="1" s="1"/>
  <c r="S1583" i="1"/>
  <c r="U1583" i="1" s="1"/>
  <c r="S1501" i="1"/>
  <c r="U1501" i="1" s="1"/>
  <c r="S1484" i="1"/>
  <c r="U1484" i="1" s="1"/>
  <c r="S1244" i="1"/>
  <c r="U1244" i="1" s="1"/>
  <c r="S1180" i="1"/>
  <c r="U1180" i="1" s="1"/>
  <c r="S1141" i="1"/>
  <c r="U1141" i="1" s="1"/>
  <c r="S1121" i="1"/>
  <c r="U1121" i="1" s="1"/>
  <c r="S1115" i="1"/>
  <c r="U1115" i="1" s="1"/>
  <c r="S1092" i="1"/>
  <c r="U1092" i="1" s="1"/>
  <c r="S765" i="1"/>
  <c r="U765" i="1" s="1"/>
  <c r="S611" i="1"/>
  <c r="U611" i="1" s="1"/>
  <c r="S449" i="1"/>
  <c r="U449" i="1" s="1"/>
  <c r="S442" i="1"/>
  <c r="U442" i="1" s="1"/>
  <c r="S163" i="1"/>
  <c r="U163" i="1" s="1"/>
  <c r="S2903" i="1"/>
  <c r="U2903" i="1" s="1"/>
  <c r="S1881" i="1"/>
  <c r="U1881" i="1" s="1"/>
  <c r="S1543" i="1"/>
  <c r="U1543" i="1" s="1"/>
  <c r="S1420" i="1"/>
  <c r="U1420" i="1" s="1"/>
  <c r="S1046" i="1"/>
  <c r="U1046" i="1" s="1"/>
  <c r="S598" i="1"/>
  <c r="U598" i="1" s="1"/>
  <c r="S546" i="1"/>
  <c r="U546" i="1" s="1"/>
  <c r="S427" i="1"/>
  <c r="U427" i="1" s="1"/>
  <c r="S3959" i="1"/>
  <c r="U3959" i="1" s="1"/>
  <c r="S2877" i="1"/>
  <c r="U2877" i="1" s="1"/>
  <c r="S1413" i="1"/>
  <c r="U1413" i="1" s="1"/>
  <c r="S2425" i="1"/>
  <c r="U2425" i="1" s="1"/>
  <c r="S2386" i="1"/>
  <c r="U2386" i="1" s="1"/>
  <c r="S1917" i="1"/>
  <c r="U1917" i="1" s="1"/>
  <c r="S668" i="1"/>
  <c r="U668" i="1" s="1"/>
  <c r="S159" i="1"/>
  <c r="U159" i="1" s="1"/>
  <c r="S550" i="1"/>
  <c r="U550" i="1" s="1"/>
  <c r="S4087" i="1"/>
  <c r="U4087" i="1" s="1"/>
  <c r="S4086" i="1"/>
  <c r="U4086" i="1" s="1"/>
  <c r="S4026" i="1"/>
  <c r="U4026" i="1" s="1"/>
  <c r="S4002" i="1"/>
  <c r="U4002" i="1" s="1"/>
  <c r="S3919" i="1"/>
  <c r="U3919" i="1" s="1"/>
  <c r="S3880" i="1"/>
  <c r="U3880" i="1" s="1"/>
  <c r="S3632" i="1"/>
  <c r="U3632" i="1" s="1"/>
  <c r="S3860" i="1"/>
  <c r="U3860" i="1" s="1"/>
  <c r="S3791" i="1"/>
  <c r="U3791" i="1" s="1"/>
  <c r="S3747" i="1"/>
  <c r="U3747" i="1" s="1"/>
  <c r="S3738" i="1"/>
  <c r="U3738" i="1" s="1"/>
  <c r="S3134" i="1"/>
  <c r="U3134" i="1" s="1"/>
  <c r="S3131" i="1"/>
  <c r="U3131" i="1" s="1"/>
  <c r="S3123" i="1"/>
  <c r="U3123" i="1" s="1"/>
  <c r="S3112" i="1"/>
  <c r="U3112" i="1" s="1"/>
  <c r="S3067" i="1"/>
  <c r="U3067" i="1" s="1"/>
  <c r="S2888" i="1"/>
  <c r="U2888" i="1" s="1"/>
  <c r="S2843" i="1"/>
  <c r="U2843" i="1" s="1"/>
  <c r="S2779" i="1"/>
  <c r="U2779" i="1" s="1"/>
  <c r="S2759" i="1"/>
  <c r="U2759" i="1" s="1"/>
  <c r="S2687" i="1"/>
  <c r="U2687" i="1" s="1"/>
  <c r="S2442" i="1"/>
  <c r="U2442" i="1" s="1"/>
  <c r="S2398" i="1"/>
  <c r="U2398" i="1" s="1"/>
  <c r="S2376" i="1"/>
  <c r="U2376" i="1" s="1"/>
  <c r="S2215" i="1"/>
  <c r="U2215" i="1" s="1"/>
  <c r="S2128" i="1"/>
  <c r="U2128" i="1" s="1"/>
  <c r="S1913" i="1"/>
  <c r="U1913" i="1" s="1"/>
  <c r="S1869" i="1"/>
  <c r="U1869" i="1" s="1"/>
  <c r="S1865" i="1"/>
  <c r="U1865" i="1" s="1"/>
  <c r="S1703" i="1"/>
  <c r="U1703" i="1" s="1"/>
  <c r="S1566" i="1"/>
  <c r="U1566" i="1" s="1"/>
  <c r="S1545" i="1"/>
  <c r="U1545" i="1" s="1"/>
  <c r="S1178" i="1"/>
  <c r="U1178" i="1" s="1"/>
  <c r="S1128" i="1"/>
  <c r="U1128" i="1" s="1"/>
  <c r="S1116" i="1"/>
  <c r="U1116" i="1" s="1"/>
  <c r="S1075" i="1"/>
  <c r="U1075" i="1" s="1"/>
  <c r="S1044" i="1"/>
  <c r="U1044" i="1" s="1"/>
  <c r="S849" i="1"/>
  <c r="U849" i="1" s="1"/>
  <c r="S773" i="1"/>
  <c r="U773" i="1" s="1"/>
  <c r="S632" i="1"/>
  <c r="U632" i="1" s="1"/>
  <c r="S608" i="1"/>
  <c r="U608" i="1" s="1"/>
  <c r="S586" i="1"/>
  <c r="U586" i="1" s="1"/>
  <c r="S579" i="1"/>
  <c r="U579" i="1" s="1"/>
  <c r="S511" i="1"/>
  <c r="U511" i="1" s="1"/>
  <c r="S484" i="1"/>
  <c r="U484" i="1" s="1"/>
  <c r="S445" i="1"/>
  <c r="U445" i="1" s="1"/>
  <c r="S217" i="1"/>
  <c r="U217" i="1" s="1"/>
  <c r="S161" i="1"/>
  <c r="U161" i="1" s="1"/>
  <c r="S144" i="1"/>
  <c r="U144" i="1" s="1"/>
  <c r="S122" i="1"/>
  <c r="U122" i="1" s="1"/>
  <c r="S3972" i="1"/>
  <c r="U3972" i="1" s="1"/>
  <c r="S3942" i="1"/>
  <c r="U3942" i="1" s="1"/>
  <c r="S3868" i="1"/>
  <c r="U3868" i="1" s="1"/>
  <c r="S3105" i="1"/>
  <c r="U3105" i="1" s="1"/>
  <c r="S1717" i="1"/>
  <c r="U1717" i="1" s="1"/>
  <c r="S1132" i="1"/>
  <c r="U1132" i="1" s="1"/>
  <c r="S1125" i="1"/>
  <c r="U1125" i="1" s="1"/>
  <c r="S983" i="1"/>
  <c r="U983" i="1" s="1"/>
  <c r="S514" i="1"/>
  <c r="U514" i="1" s="1"/>
  <c r="S169" i="1"/>
  <c r="U169" i="1" s="1"/>
  <c r="S1904" i="1"/>
  <c r="U1904" i="1" s="1"/>
  <c r="S1083" i="1"/>
  <c r="U1083" i="1" s="1"/>
  <c r="S562" i="1"/>
  <c r="U562" i="1" s="1"/>
  <c r="S3602" i="1"/>
  <c r="U3602" i="1" s="1"/>
  <c r="S33" i="1"/>
  <c r="U33" i="1" s="1"/>
  <c r="S580" i="1"/>
  <c r="U580" i="1" s="1"/>
  <c r="S422" i="1"/>
  <c r="U422" i="1" s="1"/>
  <c r="S3928" i="1"/>
  <c r="U3928" i="1" s="1"/>
  <c r="S3927" i="1"/>
  <c r="U3927" i="1" s="1"/>
  <c r="S3644" i="1"/>
  <c r="U3644" i="1" s="1"/>
  <c r="S2643" i="1"/>
  <c r="U2643" i="1" s="1"/>
  <c r="S2349" i="1"/>
  <c r="U2349" i="1" s="1"/>
  <c r="S1812" i="1"/>
  <c r="U1812" i="1" s="1"/>
  <c r="S1585" i="1"/>
  <c r="U1585" i="1" s="1"/>
  <c r="S1456" i="1"/>
  <c r="U1456" i="1" s="1"/>
  <c r="S1437" i="1"/>
  <c r="U1437" i="1" s="1"/>
  <c r="S1409" i="1"/>
  <c r="U1409" i="1" s="1"/>
  <c r="S1408" i="1"/>
  <c r="U1408" i="1" s="1"/>
  <c r="S1088" i="1"/>
  <c r="U1088" i="1" s="1"/>
  <c r="S1055" i="1"/>
  <c r="U1055" i="1" s="1"/>
  <c r="S676" i="1"/>
  <c r="U676" i="1" s="1"/>
  <c r="S4051" i="1"/>
  <c r="U4051" i="1" s="1"/>
  <c r="S2135" i="1"/>
  <c r="U2135" i="1" s="1"/>
  <c r="S1171" i="1"/>
  <c r="U1171" i="1" s="1"/>
  <c r="S194" i="1"/>
  <c r="U194" i="1" s="1"/>
  <c r="S1688" i="1"/>
  <c r="U1688" i="1" s="1"/>
  <c r="S640" i="1"/>
  <c r="U640" i="1" s="1"/>
  <c r="S4013" i="1"/>
  <c r="U4013" i="1" s="1"/>
  <c r="S2662" i="1"/>
  <c r="U2662" i="1" s="1"/>
  <c r="S4094" i="1"/>
  <c r="U4094" i="1" s="1"/>
  <c r="S3854" i="1"/>
  <c r="U3854" i="1" s="1"/>
  <c r="S3737" i="1"/>
  <c r="U3737" i="1" s="1"/>
  <c r="S2911" i="1"/>
  <c r="U2911" i="1" s="1"/>
  <c r="S2865" i="1"/>
  <c r="U2865" i="1" s="1"/>
  <c r="S1740" i="1"/>
  <c r="U1740" i="1" s="1"/>
  <c r="S1544" i="1"/>
  <c r="U1544" i="1" s="1"/>
  <c r="S1135" i="1"/>
  <c r="U1135" i="1" s="1"/>
  <c r="S886" i="1"/>
  <c r="U886" i="1" s="1"/>
  <c r="S599" i="1"/>
  <c r="U599" i="1" s="1"/>
  <c r="S571" i="1"/>
  <c r="U571" i="1" s="1"/>
  <c r="S215" i="1"/>
  <c r="U215" i="1" s="1"/>
  <c r="S4044" i="1"/>
  <c r="U4044" i="1" s="1"/>
  <c r="S4043" i="1"/>
  <c r="U4043" i="1" s="1"/>
  <c r="S3963" i="1"/>
  <c r="U3963" i="1" s="1"/>
  <c r="S2892" i="1"/>
  <c r="U2892" i="1" s="1"/>
  <c r="S2432" i="1"/>
  <c r="U2432" i="1" s="1"/>
  <c r="S1131" i="1"/>
  <c r="U1131" i="1" s="1"/>
  <c r="S1094" i="1"/>
  <c r="U1094" i="1" s="1"/>
  <c r="S902" i="1"/>
  <c r="U902" i="1" s="1"/>
  <c r="S779" i="1"/>
  <c r="U779" i="1" s="1"/>
  <c r="S3076" i="1"/>
  <c r="U3076" i="1" s="1"/>
  <c r="S1738" i="1"/>
  <c r="U1738" i="1" s="1"/>
  <c r="S4004" i="1"/>
  <c r="U4004" i="1" s="1"/>
  <c r="S2897" i="1"/>
  <c r="U2897" i="1" s="1"/>
  <c r="S2950" i="1"/>
  <c r="U2950" i="1" s="1"/>
  <c r="S432" i="1"/>
  <c r="U432" i="1" s="1"/>
  <c r="S4068" i="1"/>
  <c r="U4068" i="1" s="1"/>
  <c r="S3954" i="1"/>
  <c r="U3954" i="1" s="1"/>
  <c r="S3952" i="1"/>
  <c r="U3952" i="1" s="1"/>
  <c r="S3929" i="1"/>
  <c r="U3929" i="1" s="1"/>
  <c r="S3903" i="1"/>
  <c r="U3903" i="1" s="1"/>
  <c r="S3883" i="1"/>
  <c r="U3883" i="1" s="1"/>
  <c r="S3857" i="1"/>
  <c r="U3857" i="1" s="1"/>
  <c r="S3749" i="1"/>
  <c r="U3749" i="1" s="1"/>
  <c r="S3757" i="1"/>
  <c r="U3757" i="1" s="1"/>
  <c r="S3096" i="1"/>
  <c r="U3096" i="1" s="1"/>
  <c r="S2951" i="1"/>
  <c r="U2951" i="1" s="1"/>
  <c r="S2904" i="1"/>
  <c r="U2904" i="1" s="1"/>
  <c r="S2895" i="1"/>
  <c r="U2895" i="1" s="1"/>
  <c r="S2764" i="1"/>
  <c r="U2764" i="1" s="1"/>
  <c r="S2694" i="1"/>
  <c r="U2694" i="1" s="1"/>
  <c r="S2415" i="1"/>
  <c r="U2415" i="1" s="1"/>
  <c r="S2393" i="1"/>
  <c r="U2393" i="1" s="1"/>
  <c r="S2356" i="1"/>
  <c r="U2356" i="1" s="1"/>
  <c r="S2133" i="1"/>
  <c r="U2133" i="1" s="1"/>
  <c r="S2130" i="1"/>
  <c r="U2130" i="1" s="1"/>
  <c r="S1990" i="1"/>
  <c r="U1990" i="1" s="1"/>
  <c r="S1821" i="1"/>
  <c r="U1821" i="1" s="1"/>
  <c r="S1231" i="1"/>
  <c r="U1231" i="1" s="1"/>
  <c r="S1173" i="1"/>
  <c r="U1173" i="1" s="1"/>
  <c r="S1101" i="1"/>
  <c r="U1101" i="1" s="1"/>
  <c r="S1093" i="1"/>
  <c r="U1093" i="1" s="1"/>
  <c r="S940" i="1"/>
  <c r="U940" i="1" s="1"/>
  <c r="S543" i="1"/>
  <c r="U543" i="1" s="1"/>
  <c r="S462" i="1"/>
  <c r="U462" i="1" s="1"/>
  <c r="S461" i="1"/>
  <c r="U461" i="1" s="1"/>
  <c r="S4015" i="1"/>
  <c r="U4015" i="1" s="1"/>
  <c r="S3855" i="1"/>
  <c r="U3855" i="1" s="1"/>
  <c r="S3126" i="1"/>
  <c r="U3126" i="1" s="1"/>
  <c r="S3110" i="1"/>
  <c r="U3110" i="1" s="1"/>
  <c r="S2593" i="1"/>
  <c r="U2593" i="1" s="1"/>
  <c r="S2436" i="1"/>
  <c r="U2436" i="1" s="1"/>
  <c r="S2161" i="1"/>
  <c r="U2161" i="1" s="1"/>
  <c r="S1876" i="1"/>
  <c r="U1876" i="1" s="1"/>
  <c r="S1424" i="1"/>
  <c r="U1424" i="1" s="1"/>
  <c r="S992" i="1"/>
  <c r="U992" i="1" s="1"/>
  <c r="S596" i="1"/>
  <c r="U596" i="1" s="1"/>
  <c r="S455" i="1"/>
  <c r="U455" i="1" s="1"/>
  <c r="S2700" i="1"/>
  <c r="U2700" i="1" s="1"/>
  <c r="S4067" i="1"/>
  <c r="U4067" i="1" s="1"/>
  <c r="S1581" i="1"/>
  <c r="U1581" i="1" s="1"/>
  <c r="S1314" i="1"/>
  <c r="U1314" i="1" s="1"/>
  <c r="S4021" i="1"/>
  <c r="U4021" i="1" s="1"/>
  <c r="S2881" i="1"/>
  <c r="U2881" i="1" s="1"/>
  <c r="S2538" i="1"/>
  <c r="U2538" i="1" s="1"/>
  <c r="S1123" i="1"/>
  <c r="U1123" i="1" s="1"/>
  <c r="S3878" i="1"/>
  <c r="U3878" i="1" s="1"/>
  <c r="S2846" i="1"/>
  <c r="U2846" i="1" s="1"/>
  <c r="S2508" i="1"/>
  <c r="U2508" i="1" s="1"/>
  <c r="S2410" i="1"/>
  <c r="U2410" i="1" s="1"/>
  <c r="S2391" i="1"/>
  <c r="U2391" i="1" s="1"/>
  <c r="S1757" i="1"/>
  <c r="U1757" i="1" s="1"/>
  <c r="S1494" i="1"/>
  <c r="U1494" i="1" s="1"/>
  <c r="S1175" i="1"/>
  <c r="U1175" i="1" s="1"/>
  <c r="S919" i="1"/>
  <c r="U919" i="1" s="1"/>
  <c r="S914" i="1"/>
  <c r="U914" i="1" s="1"/>
  <c r="S883" i="1"/>
  <c r="U883" i="1" s="1"/>
  <c r="S499" i="1"/>
  <c r="U499" i="1" s="1"/>
  <c r="S154" i="1"/>
  <c r="U154" i="1" s="1"/>
  <c r="S601" i="1"/>
  <c r="U601" i="1" s="1"/>
  <c r="S496" i="1"/>
  <c r="U496" i="1" s="1"/>
  <c r="S4092" i="1"/>
  <c r="U4092" i="1" s="1"/>
  <c r="S3990" i="1"/>
  <c r="U3990" i="1" s="1"/>
  <c r="S775" i="1"/>
  <c r="U775" i="1" s="1"/>
  <c r="S2769" i="1"/>
  <c r="U2769" i="1" s="1"/>
  <c r="S2155" i="1"/>
  <c r="U2155" i="1" s="1"/>
  <c r="S1712" i="1"/>
  <c r="U1712" i="1" s="1"/>
  <c r="S4070" i="1"/>
  <c r="U4070" i="1" s="1"/>
  <c r="S3889" i="1"/>
  <c r="U3889" i="1" s="1"/>
  <c r="S3794" i="1"/>
  <c r="U3794" i="1" s="1"/>
  <c r="S2861" i="1"/>
  <c r="U2861" i="1" s="1"/>
  <c r="S2743" i="1"/>
  <c r="U2743" i="1" s="1"/>
  <c r="S2693" i="1"/>
  <c r="U2693" i="1" s="1"/>
  <c r="S1726" i="1"/>
  <c r="U1726" i="1" s="1"/>
  <c r="S1721" i="1"/>
  <c r="U1721" i="1" s="1"/>
  <c r="S1560" i="1"/>
  <c r="U1560" i="1" s="1"/>
  <c r="S1164" i="1"/>
  <c r="U1164" i="1" s="1"/>
  <c r="S1160" i="1"/>
  <c r="U1160" i="1" s="1"/>
  <c r="S552" i="1"/>
  <c r="U552" i="1" s="1"/>
  <c r="S2763" i="1"/>
  <c r="U2763" i="1" s="1"/>
  <c r="S2685" i="1"/>
  <c r="U2685" i="1" s="1"/>
  <c r="S2649" i="1"/>
  <c r="U2649" i="1" s="1"/>
  <c r="S1875" i="1"/>
  <c r="U1875" i="1" s="1"/>
  <c r="S4075" i="1"/>
  <c r="U4075" i="1" s="1"/>
  <c r="S3852" i="1"/>
  <c r="U3852" i="1" s="1"/>
  <c r="S2905" i="1"/>
  <c r="U2905" i="1" s="1"/>
  <c r="S2348" i="1"/>
  <c r="U2348" i="1" s="1"/>
  <c r="S4007" i="1"/>
  <c r="U4007" i="1" s="1"/>
  <c r="S3873" i="1"/>
  <c r="U3873" i="1" s="1"/>
  <c r="S3055" i="1"/>
  <c r="U3055" i="1" s="1"/>
  <c r="S2866" i="1"/>
  <c r="U2866" i="1" s="1"/>
  <c r="S2695" i="1"/>
  <c r="U2695" i="1" s="1"/>
  <c r="S1813" i="1"/>
  <c r="U1813" i="1" s="1"/>
  <c r="S1795" i="1"/>
  <c r="U1795" i="1" s="1"/>
  <c r="S1791" i="1"/>
  <c r="U1791" i="1" s="1"/>
  <c r="S1234" i="1"/>
  <c r="U1234" i="1" s="1"/>
  <c r="S941" i="1"/>
  <c r="U941" i="1" s="1"/>
  <c r="S939" i="1"/>
  <c r="U939" i="1" s="1"/>
  <c r="S156" i="1"/>
  <c r="U156" i="1" s="1"/>
  <c r="S150" i="1"/>
  <c r="U150" i="1" s="1"/>
  <c r="S4109" i="1"/>
  <c r="U4109" i="1" s="1"/>
  <c r="S3108" i="1"/>
  <c r="U3108" i="1" s="1"/>
  <c r="S1103" i="1"/>
  <c r="U1103" i="1" s="1"/>
  <c r="S1907" i="1"/>
  <c r="U1907" i="1" s="1"/>
  <c r="S1184" i="1"/>
  <c r="U1184" i="1" s="1"/>
  <c r="S1095" i="1"/>
  <c r="U1095" i="1" s="1"/>
  <c r="S3968" i="1"/>
  <c r="U3968" i="1" s="1"/>
  <c r="S3964" i="1"/>
  <c r="U3964" i="1" s="1"/>
  <c r="S3962" i="1"/>
  <c r="U3962" i="1" s="1"/>
  <c r="S3144" i="1"/>
  <c r="U3144" i="1" s="1"/>
  <c r="S2868" i="1"/>
  <c r="U2868" i="1" s="1"/>
  <c r="S2766" i="1"/>
  <c r="U2766" i="1" s="1"/>
  <c r="S2438" i="1"/>
  <c r="U2438" i="1" s="1"/>
  <c r="S1430" i="1"/>
  <c r="U1430" i="1" s="1"/>
  <c r="S1111" i="1"/>
  <c r="U1111" i="1" s="1"/>
  <c r="S1080" i="1"/>
  <c r="U1080" i="1" s="1"/>
  <c r="S1077" i="1"/>
  <c r="U1077" i="1" s="1"/>
  <c r="S1070" i="1"/>
  <c r="U1070" i="1" s="1"/>
  <c r="S875" i="1"/>
  <c r="U875" i="1" s="1"/>
  <c r="S867" i="1"/>
  <c r="U867" i="1" s="1"/>
  <c r="S457" i="1"/>
  <c r="U457" i="1" s="1"/>
  <c r="S451" i="1"/>
  <c r="U451" i="1" s="1"/>
  <c r="S4088" i="1"/>
  <c r="U4088" i="1" s="1"/>
  <c r="S1099" i="1"/>
  <c r="U1099" i="1" s="1"/>
  <c r="S2138" i="1"/>
  <c r="U2138" i="1" s="1"/>
  <c r="S1488" i="1"/>
  <c r="U1488" i="1" s="1"/>
  <c r="S4101" i="1"/>
  <c r="U4101" i="1" s="1"/>
  <c r="S3943" i="1"/>
  <c r="U3943" i="1" s="1"/>
  <c r="S3897" i="1"/>
  <c r="U3897" i="1" s="1"/>
  <c r="S3207" i="1"/>
  <c r="U3207" i="1" s="1"/>
  <c r="S3139" i="1"/>
  <c r="U3139" i="1" s="1"/>
  <c r="S3097" i="1"/>
  <c r="U3097" i="1" s="1"/>
  <c r="S3088" i="1"/>
  <c r="U3088" i="1" s="1"/>
  <c r="S2594" i="1"/>
  <c r="U2594" i="1" s="1"/>
  <c r="S2587" i="1"/>
  <c r="U2587" i="1" s="1"/>
  <c r="S2570" i="1"/>
  <c r="U2570" i="1" s="1"/>
  <c r="S2440" i="1"/>
  <c r="U2440" i="1" s="1"/>
  <c r="S2395" i="1"/>
  <c r="U2395" i="1" s="1"/>
  <c r="S2375" i="1"/>
  <c r="U2375" i="1" s="1"/>
  <c r="S2154" i="1"/>
  <c r="U2154" i="1" s="1"/>
  <c r="S2125" i="1"/>
  <c r="U2125" i="1" s="1"/>
  <c r="S1991" i="1"/>
  <c r="U1991" i="1" s="1"/>
  <c r="S1906" i="1"/>
  <c r="U1906" i="1" s="1"/>
  <c r="S1715" i="1"/>
  <c r="U1715" i="1" s="1"/>
  <c r="S1561" i="1"/>
  <c r="U1561" i="1" s="1"/>
  <c r="S1485" i="1"/>
  <c r="U1485" i="1" s="1"/>
  <c r="S1155" i="1"/>
  <c r="U1155" i="1" s="1"/>
  <c r="S1137" i="1"/>
  <c r="U1137" i="1" s="1"/>
  <c r="S1062" i="1"/>
  <c r="U1062" i="1" s="1"/>
  <c r="S937" i="1"/>
  <c r="U937" i="1" s="1"/>
  <c r="S870" i="1"/>
  <c r="U870" i="1" s="1"/>
  <c r="S774" i="1"/>
  <c r="U774" i="1" s="1"/>
  <c r="S561" i="1"/>
  <c r="U561" i="1" s="1"/>
  <c r="S516" i="1"/>
  <c r="U516" i="1" s="1"/>
  <c r="S488" i="1"/>
  <c r="U488" i="1" s="1"/>
  <c r="S446" i="1"/>
  <c r="U446" i="1" s="1"/>
  <c r="S239" i="1"/>
  <c r="U239" i="1" s="1"/>
  <c r="S192" i="1"/>
  <c r="U192" i="1" s="1"/>
  <c r="S2921" i="1"/>
  <c r="U2921" i="1" s="1"/>
  <c r="S2656" i="1"/>
  <c r="U2656" i="1" s="1"/>
  <c r="S2582" i="1"/>
  <c r="U2582" i="1" s="1"/>
  <c r="S1987" i="1"/>
  <c r="U1987" i="1" s="1"/>
  <c r="S1877" i="1"/>
  <c r="U1877" i="1" s="1"/>
  <c r="S1705" i="1"/>
  <c r="U1705" i="1" s="1"/>
  <c r="S1074" i="1"/>
  <c r="U1074" i="1" s="1"/>
  <c r="S472" i="1"/>
  <c r="U472" i="1" s="1"/>
  <c r="S186" i="1"/>
  <c r="U186" i="1" s="1"/>
  <c r="S2404" i="1"/>
  <c r="U2404" i="1" s="1"/>
  <c r="S548" i="1"/>
  <c r="U548" i="1" s="1"/>
  <c r="S507" i="1"/>
  <c r="U507" i="1" s="1"/>
  <c r="S2781" i="1"/>
  <c r="U2781" i="1" s="1"/>
  <c r="S2750" i="1"/>
  <c r="U2750" i="1" s="1"/>
  <c r="S1117" i="1"/>
  <c r="U1117" i="1" s="1"/>
  <c r="S684" i="1"/>
  <c r="U684" i="1" s="1"/>
  <c r="S3642" i="1"/>
  <c r="U3642" i="1" s="1"/>
  <c r="S2864" i="1"/>
  <c r="U2864" i="1" s="1"/>
  <c r="S2683" i="1"/>
  <c r="U2683" i="1" s="1"/>
  <c r="S2382" i="1"/>
  <c r="U2382" i="1" s="1"/>
  <c r="S2357" i="1"/>
  <c r="U2357" i="1" s="1"/>
  <c r="S1579" i="1"/>
  <c r="U1579" i="1" s="1"/>
  <c r="S1419" i="1"/>
  <c r="U1419" i="1" s="1"/>
  <c r="S563" i="1"/>
  <c r="U563" i="1" s="1"/>
  <c r="S3085" i="1"/>
  <c r="U3085" i="1" s="1"/>
  <c r="S1084" i="1"/>
  <c r="U1084" i="1" s="1"/>
  <c r="S588" i="1"/>
  <c r="U588" i="1" s="1"/>
  <c r="S1500" i="1"/>
  <c r="U1500" i="1" s="1"/>
  <c r="S4110" i="1"/>
  <c r="U4110" i="1" s="1"/>
  <c r="S2572" i="1"/>
  <c r="U2572" i="1" s="1"/>
  <c r="S4095" i="1"/>
  <c r="U4095" i="1" s="1"/>
  <c r="S4010" i="1"/>
  <c r="U4010" i="1" s="1"/>
  <c r="S3866" i="1"/>
  <c r="U3866" i="1" s="1"/>
  <c r="S1916" i="1"/>
  <c r="U1916" i="1" s="1"/>
  <c r="S1550" i="1"/>
  <c r="U1550" i="1" s="1"/>
  <c r="S619" i="1"/>
  <c r="U619" i="1" s="1"/>
  <c r="S232" i="1"/>
  <c r="U232" i="1" s="1"/>
  <c r="S3924" i="1"/>
  <c r="U3924" i="1" s="1"/>
  <c r="S711" i="1"/>
  <c r="U711" i="1" s="1"/>
  <c r="S593" i="1"/>
  <c r="U593" i="1" s="1"/>
  <c r="S458" i="1"/>
  <c r="U458" i="1" s="1"/>
  <c r="S872" i="1"/>
  <c r="U872" i="1" s="1"/>
  <c r="S2880" i="1"/>
  <c r="U2880" i="1" s="1"/>
  <c r="S734" i="1"/>
  <c r="U734" i="1" s="1"/>
  <c r="S3910" i="1"/>
  <c r="U3910" i="1" s="1"/>
  <c r="S3842" i="1"/>
  <c r="U3842" i="1" s="1"/>
  <c r="S2521" i="1"/>
  <c r="U2521" i="1" s="1"/>
  <c r="S999" i="1"/>
  <c r="U999" i="1" s="1"/>
  <c r="S998" i="1"/>
  <c r="U998" i="1" s="1"/>
  <c r="S880" i="1"/>
  <c r="U880" i="1" s="1"/>
  <c r="S874" i="1"/>
  <c r="U874" i="1" s="1"/>
  <c r="S1563" i="1"/>
  <c r="U1563" i="1" s="1"/>
  <c r="S565" i="1"/>
  <c r="U565" i="1" s="1"/>
  <c r="S551" i="1"/>
  <c r="U551" i="1" s="1"/>
  <c r="S3992" i="1"/>
  <c r="U3992" i="1" s="1"/>
  <c r="S1801" i="1"/>
  <c r="U1801" i="1" s="1"/>
  <c r="S4018" i="1"/>
  <c r="U4018" i="1" s="1"/>
  <c r="S3997" i="1"/>
  <c r="U3997" i="1" s="1"/>
  <c r="S3677" i="1"/>
  <c r="U3677" i="1" s="1"/>
  <c r="S2850" i="1"/>
  <c r="U2850" i="1" s="1"/>
  <c r="S2702" i="1"/>
  <c r="U2702" i="1" s="1"/>
  <c r="S1072" i="1"/>
  <c r="U1072" i="1" s="1"/>
  <c r="S900" i="1"/>
  <c r="U900" i="1" s="1"/>
  <c r="S545" i="1"/>
  <c r="U545" i="1" s="1"/>
  <c r="S127" i="1"/>
  <c r="U127" i="1" s="1"/>
  <c r="S3080" i="1"/>
  <c r="U3080" i="1" s="1"/>
  <c r="S2697" i="1"/>
  <c r="U2697" i="1" s="1"/>
  <c r="S1410" i="1"/>
  <c r="U1410" i="1" s="1"/>
  <c r="S890" i="1"/>
  <c r="U890" i="1" s="1"/>
  <c r="S1150" i="1"/>
  <c r="U1150" i="1" s="1"/>
  <c r="S2690" i="1"/>
  <c r="U2690" i="1" s="1"/>
  <c r="S4011" i="1"/>
  <c r="U4011" i="1" s="1"/>
  <c r="S3054" i="1"/>
  <c r="U3054" i="1" s="1"/>
  <c r="S2906" i="1"/>
  <c r="U2906" i="1" s="1"/>
  <c r="S2796" i="1"/>
  <c r="U2796" i="1" s="1"/>
  <c r="S2564" i="1"/>
  <c r="U2564" i="1" s="1"/>
  <c r="S2512" i="1"/>
  <c r="U2512" i="1" s="1"/>
  <c r="S2384" i="1"/>
  <c r="U2384" i="1" s="1"/>
  <c r="S1720" i="1"/>
  <c r="U1720" i="1" s="1"/>
  <c r="S1598" i="1"/>
  <c r="U1598" i="1" s="1"/>
  <c r="S1449" i="1"/>
  <c r="U1449" i="1" s="1"/>
  <c r="S1151" i="1"/>
  <c r="U1151" i="1" s="1"/>
  <c r="S1013" i="1"/>
  <c r="U1013" i="1" s="1"/>
  <c r="S1790" i="1"/>
  <c r="U1790" i="1" s="1"/>
  <c r="S468" i="1"/>
  <c r="U468" i="1" s="1"/>
  <c r="S1438" i="1"/>
  <c r="U1438" i="1" s="1"/>
  <c r="S1997" i="1"/>
  <c r="U1997" i="1" s="1"/>
  <c r="S4039" i="1"/>
  <c r="U4039" i="1" s="1"/>
  <c r="S2863" i="1"/>
  <c r="U2863" i="1" s="1"/>
  <c r="S2327" i="1"/>
  <c r="U2327" i="1" s="1"/>
  <c r="S1573" i="1"/>
  <c r="U1573" i="1" s="1"/>
  <c r="S576" i="1"/>
  <c r="U576" i="1" s="1"/>
  <c r="S1067" i="1"/>
  <c r="U1067" i="1" s="1"/>
  <c r="S157" i="1"/>
  <c r="U157" i="1" s="1"/>
  <c r="S2372" i="1"/>
  <c r="U2372" i="1" s="1"/>
  <c r="S456" i="1"/>
  <c r="U456" i="1" s="1"/>
  <c r="S450" i="1"/>
  <c r="U450" i="1" s="1"/>
  <c r="S1119" i="1"/>
  <c r="U1119" i="1" s="1"/>
  <c r="S2599" i="1"/>
  <c r="U2599" i="1" s="1"/>
  <c r="S2324" i="1"/>
  <c r="U2324" i="1" s="1"/>
  <c r="S2162" i="1"/>
  <c r="U2162" i="1" s="1"/>
  <c r="S2132" i="1"/>
  <c r="U2132" i="1" s="1"/>
  <c r="S1909" i="1"/>
  <c r="U1909" i="1" s="1"/>
  <c r="S1711" i="1"/>
  <c r="U1711" i="1" s="1"/>
  <c r="S1565" i="1"/>
  <c r="U1565" i="1" s="1"/>
  <c r="S4112" i="1"/>
  <c r="U4112" i="1" s="1"/>
  <c r="S2504" i="1"/>
  <c r="U2504" i="1" s="1"/>
  <c r="S3921" i="1"/>
  <c r="U3921" i="1" s="1"/>
  <c r="S2765" i="1"/>
  <c r="U2765" i="1" s="1"/>
  <c r="S2601" i="1"/>
  <c r="U2601" i="1" s="1"/>
  <c r="S904" i="1"/>
  <c r="U904" i="1" s="1"/>
  <c r="S865" i="1"/>
  <c r="U865" i="1" s="1"/>
  <c r="S720" i="1"/>
  <c r="U720" i="1" s="1"/>
  <c r="S629" i="1"/>
  <c r="U629" i="1" s="1"/>
  <c r="S2660" i="1"/>
  <c r="U2660" i="1" s="1"/>
  <c r="S151" i="1"/>
  <c r="U151" i="1" s="1"/>
  <c r="S1584" i="1"/>
  <c r="U1584" i="1" s="1"/>
  <c r="S4113" i="1"/>
  <c r="U4113" i="1" s="1"/>
  <c r="S1562" i="1"/>
  <c r="U1562" i="1" s="1"/>
  <c r="S4060" i="1"/>
  <c r="U4060" i="1" s="1"/>
  <c r="S3986" i="1"/>
  <c r="U3986" i="1" s="1"/>
  <c r="S2854" i="1"/>
  <c r="U2854" i="1" s="1"/>
  <c r="S663" i="1"/>
  <c r="U663" i="1" s="1"/>
  <c r="S3142" i="1"/>
  <c r="U3142" i="1" s="1"/>
  <c r="S4105" i="1"/>
  <c r="U4105" i="1" s="1"/>
  <c r="S4022" i="1"/>
  <c r="U4022" i="1" s="1"/>
  <c r="S3993" i="1"/>
  <c r="U3993" i="1" s="1"/>
  <c r="S3863" i="1"/>
  <c r="U3863" i="1" s="1"/>
  <c r="S3744" i="1"/>
  <c r="U3744" i="1" s="1"/>
  <c r="S3732" i="1"/>
  <c r="U3732" i="1" s="1"/>
  <c r="S3870" i="1"/>
  <c r="U3870" i="1" s="1"/>
  <c r="S3578" i="1"/>
  <c r="U3578" i="1" s="1"/>
  <c r="S2946" i="1"/>
  <c r="U2946" i="1" s="1"/>
  <c r="S2768" i="1"/>
  <c r="U2768" i="1" s="1"/>
  <c r="S2567" i="1"/>
  <c r="U2567" i="1" s="1"/>
  <c r="S2370" i="1"/>
  <c r="U2370" i="1" s="1"/>
  <c r="S1567" i="1"/>
  <c r="U1567" i="1" s="1"/>
  <c r="S1559" i="1"/>
  <c r="U1559" i="1" s="1"/>
  <c r="S1493" i="1"/>
  <c r="U1493" i="1" s="1"/>
  <c r="S1425" i="1"/>
  <c r="U1425" i="1" s="1"/>
  <c r="S1415" i="1"/>
  <c r="U1415" i="1" s="1"/>
  <c r="S1344" i="1"/>
  <c r="U1344" i="1" s="1"/>
  <c r="S1185" i="1"/>
  <c r="U1185" i="1" s="1"/>
  <c r="S1172" i="1"/>
  <c r="U1172" i="1" s="1"/>
  <c r="S1147" i="1"/>
  <c r="U1147" i="1" s="1"/>
  <c r="S1102" i="1"/>
  <c r="U1102" i="1" s="1"/>
  <c r="S921" i="1"/>
  <c r="U921" i="1" s="1"/>
  <c r="S602" i="1"/>
  <c r="U602" i="1" s="1"/>
  <c r="S220" i="1"/>
  <c r="U220" i="1" s="1"/>
  <c r="S3949" i="1"/>
  <c r="U3949" i="1" s="1"/>
  <c r="S1552" i="1"/>
  <c r="U1552" i="1" s="1"/>
  <c r="S863" i="1"/>
  <c r="U863" i="1" s="1"/>
  <c r="S642" i="1"/>
  <c r="U642" i="1" s="1"/>
  <c r="S3190" i="1"/>
  <c r="U3190" i="1" s="1"/>
  <c r="S1918" i="1"/>
  <c r="U1918" i="1" s="1"/>
  <c r="S2136" i="1"/>
  <c r="U2136" i="1" s="1"/>
  <c r="S4019" i="1"/>
  <c r="U4019" i="1" s="1"/>
  <c r="S3079" i="1"/>
  <c r="U3079" i="1" s="1"/>
  <c r="S2761" i="1"/>
  <c r="U2761" i="1" s="1"/>
  <c r="S1483" i="1"/>
  <c r="U1483" i="1" s="1"/>
  <c r="S1407" i="1"/>
  <c r="U1407" i="1" s="1"/>
  <c r="S714" i="1"/>
  <c r="U714" i="1" s="1"/>
  <c r="S2650" i="1"/>
  <c r="U2650" i="1" s="1"/>
  <c r="S1382" i="1"/>
  <c r="U1382" i="1" s="1"/>
  <c r="S1324" i="1"/>
  <c r="U1324" i="1" s="1"/>
  <c r="S986" i="1"/>
  <c r="U986" i="1" s="1"/>
  <c r="S970" i="1"/>
  <c r="U970" i="1" s="1"/>
  <c r="S573" i="1"/>
  <c r="U573" i="1" s="1"/>
  <c r="S1793" i="1"/>
  <c r="U1793" i="1" s="1"/>
  <c r="S2353" i="1"/>
  <c r="U2353" i="1" s="1"/>
  <c r="S2328" i="1"/>
  <c r="U2328" i="1" s="1"/>
  <c r="S1120" i="1"/>
  <c r="U1120" i="1" s="1"/>
  <c r="S4055" i="1"/>
  <c r="U4055" i="1" s="1"/>
  <c r="S4049" i="1"/>
  <c r="U4049" i="1" s="1"/>
  <c r="S3981" i="1"/>
  <c r="U3981" i="1" s="1"/>
  <c r="S3200" i="1"/>
  <c r="U3200" i="1" s="1"/>
  <c r="S2751" i="1"/>
  <c r="U2751" i="1" s="1"/>
  <c r="S1737" i="1"/>
  <c r="U1737" i="1" s="1"/>
  <c r="S234" i="1"/>
  <c r="U234" i="1" s="1"/>
  <c r="S882" i="1"/>
  <c r="U882" i="1" s="1"/>
  <c r="S505" i="1"/>
  <c r="U505" i="1" s="1"/>
  <c r="S2157" i="1"/>
  <c r="U2157" i="1" s="1"/>
  <c r="S2126" i="1"/>
  <c r="U2126" i="1" s="1"/>
  <c r="S595" i="1"/>
  <c r="U595" i="1" s="1"/>
  <c r="S148" i="1"/>
  <c r="U148" i="1" s="1"/>
  <c r="S3649" i="1"/>
  <c r="U3649" i="1" s="1"/>
  <c r="S3124" i="1"/>
  <c r="U3124" i="1" s="1"/>
  <c r="S1235" i="1"/>
  <c r="U1235" i="1" s="1"/>
  <c r="S3891" i="1"/>
  <c r="U3891" i="1" s="1"/>
  <c r="S2153" i="1"/>
  <c r="U2153" i="1" s="1"/>
  <c r="S3920" i="1"/>
  <c r="U3920" i="1" s="1"/>
  <c r="S2978" i="1"/>
  <c r="U2978" i="1" s="1"/>
  <c r="S2569" i="1"/>
  <c r="U2569" i="1" s="1"/>
  <c r="S2364" i="1"/>
  <c r="U2364" i="1" s="1"/>
  <c r="S2325" i="1"/>
  <c r="U2325" i="1" s="1"/>
  <c r="S935" i="1"/>
  <c r="U935" i="1" s="1"/>
  <c r="S912" i="1"/>
  <c r="U912" i="1" s="1"/>
  <c r="S555" i="1"/>
  <c r="U555" i="1" s="1"/>
  <c r="S2825" i="1"/>
  <c r="U2825" i="1" s="1"/>
  <c r="S2651" i="1"/>
  <c r="U2651" i="1" s="1"/>
  <c r="S4023" i="1"/>
  <c r="U4023" i="1" s="1"/>
  <c r="S3901" i="1"/>
  <c r="U3901" i="1" s="1"/>
  <c r="S3089" i="1"/>
  <c r="U3089" i="1" s="1"/>
  <c r="S1868" i="1"/>
  <c r="U1868" i="1" s="1"/>
  <c r="S1574" i="1"/>
  <c r="U1574" i="1" s="1"/>
  <c r="S1140" i="1"/>
  <c r="U1140" i="1" s="1"/>
  <c r="S892" i="1"/>
  <c r="U892" i="1" s="1"/>
  <c r="S436" i="1"/>
  <c r="U436" i="1" s="1"/>
  <c r="S3966" i="1"/>
  <c r="U3966" i="1" s="1"/>
  <c r="S3090" i="1"/>
  <c r="U3090" i="1" s="1"/>
  <c r="S955" i="1"/>
  <c r="U955" i="1" s="1"/>
  <c r="S3122" i="1"/>
  <c r="U3122" i="1" s="1"/>
  <c r="S2140" i="1"/>
  <c r="U2140" i="1" s="1"/>
  <c r="S2923" i="1"/>
  <c r="U2923" i="1" s="1"/>
  <c r="S4020" i="1"/>
  <c r="U4020" i="1" s="1"/>
  <c r="S3885" i="1"/>
  <c r="U3885" i="1" s="1"/>
  <c r="S2887" i="1"/>
  <c r="U2887" i="1" s="1"/>
  <c r="S1069" i="1"/>
  <c r="U1069" i="1" s="1"/>
  <c r="S224" i="1"/>
  <c r="U224" i="1" s="1"/>
  <c r="S3734" i="1"/>
  <c r="U3734" i="1" s="1"/>
  <c r="S933" i="1"/>
  <c r="U933" i="1" s="1"/>
  <c r="S607" i="1"/>
  <c r="U607" i="1" s="1"/>
  <c r="S2681" i="1"/>
  <c r="U2681" i="1" s="1"/>
  <c r="S1227" i="1"/>
  <c r="U1227" i="1" s="1"/>
  <c r="S428" i="1"/>
  <c r="U428" i="1" s="1"/>
  <c r="S4065" i="1"/>
  <c r="U4065" i="1" s="1"/>
  <c r="S3922" i="1"/>
  <c r="U3922" i="1" s="1"/>
  <c r="S3911" i="1"/>
  <c r="U3911" i="1" s="1"/>
  <c r="S3902" i="1"/>
  <c r="U3902" i="1" s="1"/>
  <c r="S3973" i="1"/>
  <c r="U3973" i="1" s="1"/>
  <c r="S4104" i="1"/>
  <c r="U4104" i="1" s="1"/>
  <c r="S467" i="1"/>
  <c r="U467" i="1" s="1"/>
  <c r="S2749" i="1"/>
  <c r="U2749" i="1" s="1"/>
  <c r="S1993" i="1"/>
  <c r="U1993" i="1" s="1"/>
  <c r="S603" i="1"/>
  <c r="U603" i="1" s="1"/>
  <c r="S153" i="1"/>
  <c r="U153" i="1" s="1"/>
  <c r="S3071" i="1"/>
  <c r="U3071" i="1" s="1"/>
  <c r="S474" i="1"/>
  <c r="U474" i="1" s="1"/>
  <c r="S572" i="1"/>
  <c r="U572" i="1" s="1"/>
  <c r="S2918" i="1"/>
  <c r="U2918" i="1" s="1"/>
  <c r="S2571" i="1"/>
  <c r="U2571" i="1" s="1"/>
  <c r="S1458" i="1"/>
  <c r="U1458" i="1" s="1"/>
  <c r="S2858" i="1"/>
  <c r="U2858" i="1" s="1"/>
  <c r="S486" i="1"/>
  <c r="U486" i="1" s="1"/>
  <c r="S3739" i="1"/>
  <c r="U3739" i="1" s="1"/>
  <c r="S2777" i="1"/>
  <c r="U2777" i="1" s="1"/>
  <c r="S1718" i="1"/>
  <c r="U1718" i="1" s="1"/>
  <c r="S1487" i="1"/>
  <c r="U1487" i="1" s="1"/>
  <c r="S513" i="1"/>
  <c r="U513" i="1" s="1"/>
  <c r="S3989" i="1"/>
  <c r="U3989" i="1" s="1"/>
  <c r="S3193" i="1"/>
  <c r="U3193" i="1" s="1"/>
  <c r="S2413" i="1"/>
  <c r="U2413" i="1" s="1"/>
  <c r="S1159" i="1"/>
  <c r="U1159" i="1" s="1"/>
  <c r="S906" i="1"/>
  <c r="U906" i="1" s="1"/>
  <c r="S125" i="1"/>
  <c r="U125" i="1" s="1"/>
  <c r="S3909" i="1"/>
  <c r="U3909" i="1" s="1"/>
  <c r="S2171" i="1"/>
  <c r="U2171" i="1" s="1"/>
  <c r="S425" i="1"/>
  <c r="U425" i="1" s="1"/>
  <c r="S1763" i="1"/>
  <c r="U1763" i="1" s="1"/>
  <c r="S664" i="1"/>
  <c r="U664" i="1" s="1"/>
  <c r="S927" i="1"/>
  <c r="U927" i="1" s="1"/>
  <c r="S905" i="1"/>
  <c r="U905" i="1" s="1"/>
  <c r="S3137" i="1"/>
  <c r="U3137" i="1" s="1"/>
  <c r="S4072" i="1"/>
  <c r="U4072" i="1" s="1"/>
  <c r="S1108" i="1"/>
  <c r="U1108" i="1" s="1"/>
  <c r="S3984" i="1"/>
  <c r="U3984" i="1" s="1"/>
  <c r="S3898" i="1"/>
  <c r="U3898" i="1" s="1"/>
  <c r="S1551" i="1"/>
  <c r="U1551" i="1" s="1"/>
  <c r="S864" i="1"/>
  <c r="U864" i="1" s="1"/>
  <c r="S777" i="1"/>
  <c r="U777" i="1" s="1"/>
  <c r="S3907" i="1"/>
  <c r="U3907" i="1" s="1"/>
  <c r="S3070" i="1"/>
  <c r="U3070" i="1" s="1"/>
  <c r="S581" i="1"/>
  <c r="U581" i="1" s="1"/>
  <c r="S2871" i="1"/>
  <c r="U2871" i="1" s="1"/>
  <c r="S769" i="1"/>
  <c r="U769" i="1" s="1"/>
  <c r="S1240" i="1"/>
  <c r="U1240" i="1" s="1"/>
  <c r="S1118" i="1"/>
  <c r="U1118" i="1" s="1"/>
  <c r="S3510" i="1"/>
  <c r="U3510" i="1" s="1"/>
  <c r="S2374" i="1"/>
  <c r="U2374" i="1" s="1"/>
  <c r="S2169" i="1"/>
  <c r="U2169" i="1" s="1"/>
  <c r="S1441" i="1"/>
  <c r="U1441" i="1" s="1"/>
  <c r="S179" i="1"/>
  <c r="U179" i="1" s="1"/>
  <c r="S3912" i="1"/>
  <c r="U3912" i="1" s="1"/>
  <c r="S2886" i="1"/>
  <c r="U2886" i="1" s="1"/>
  <c r="S1145" i="1"/>
  <c r="U1145" i="1" s="1"/>
  <c r="S1770" i="1"/>
  <c r="U1770" i="1" s="1"/>
  <c r="S1157" i="1"/>
  <c r="U1157" i="1" s="1"/>
  <c r="S3848" i="1"/>
  <c r="U3848" i="1" s="1"/>
  <c r="S1064" i="1"/>
  <c r="U1064" i="1" s="1"/>
  <c r="S129" i="1"/>
  <c r="U129" i="1" s="1"/>
  <c r="S721" i="1"/>
  <c r="U721" i="1" s="1"/>
  <c r="S3948" i="1"/>
  <c r="U3948" i="1" s="1"/>
  <c r="S3431" i="1"/>
  <c r="U3431" i="1" s="1"/>
  <c r="S897" i="1"/>
  <c r="U897" i="1" s="1"/>
  <c r="S920" i="1"/>
  <c r="U920" i="1" s="1"/>
  <c r="S907" i="1"/>
  <c r="U907" i="1" s="1"/>
  <c r="S715" i="1"/>
  <c r="U715" i="1" s="1"/>
  <c r="S4036" i="1"/>
  <c r="U4036" i="1" s="1"/>
  <c r="S3417" i="1"/>
  <c r="U3417" i="1" s="1"/>
  <c r="S3069" i="1"/>
  <c r="U3069" i="1" s="1"/>
  <c r="S1423" i="1"/>
  <c r="U1423" i="1" s="1"/>
  <c r="S1365" i="1"/>
  <c r="U1365" i="1" s="1"/>
  <c r="S895" i="1"/>
  <c r="U895" i="1" s="1"/>
  <c r="S558" i="1"/>
  <c r="U558" i="1" s="1"/>
  <c r="S181" i="1"/>
  <c r="U181" i="1" s="1"/>
  <c r="S4005" i="1"/>
  <c r="U4005" i="1" s="1"/>
  <c r="S3590" i="1"/>
  <c r="U3590" i="1" s="1"/>
  <c r="S2403" i="1"/>
  <c r="U2403" i="1" s="1"/>
  <c r="S3748" i="1"/>
  <c r="U3748" i="1" s="1"/>
  <c r="S2405" i="1"/>
  <c r="U2405" i="1" s="1"/>
  <c r="S426" i="1"/>
  <c r="U426" i="1" s="1"/>
  <c r="S4093" i="1"/>
  <c r="U4093" i="1" s="1"/>
  <c r="S1596" i="1"/>
  <c r="U1596" i="1" s="1"/>
  <c r="S1580" i="1"/>
  <c r="U1580" i="1" s="1"/>
  <c r="S888" i="1"/>
  <c r="U888" i="1" s="1"/>
  <c r="S675" i="1"/>
  <c r="U675" i="1" s="1"/>
  <c r="S519" i="1"/>
  <c r="U519" i="1" s="1"/>
  <c r="S85" i="1"/>
  <c r="U85" i="1" s="1"/>
  <c r="S2516" i="1"/>
  <c r="U2516" i="1" s="1"/>
  <c r="S1237" i="1"/>
  <c r="U1237" i="1" s="1"/>
  <c r="S3974" i="1"/>
  <c r="U3974" i="1" s="1"/>
  <c r="S3971" i="1"/>
  <c r="U3971" i="1" s="1"/>
  <c r="S1874" i="1"/>
  <c r="U1874" i="1" s="1"/>
  <c r="S1050" i="1"/>
  <c r="U1050" i="1" s="1"/>
  <c r="S993" i="1"/>
  <c r="U993" i="1" s="1"/>
  <c r="S3980" i="1"/>
  <c r="U3980" i="1" s="1"/>
  <c r="S4029" i="1"/>
  <c r="U4029" i="1" s="1"/>
  <c r="S502" i="1"/>
  <c r="U502" i="1" s="1"/>
  <c r="S491" i="1"/>
  <c r="U491" i="1" s="1"/>
  <c r="S4090" i="1"/>
  <c r="U4090" i="1" s="1"/>
  <c r="S3640" i="1"/>
  <c r="U3640" i="1" s="1"/>
  <c r="S1701" i="1"/>
  <c r="U1701" i="1" s="1"/>
  <c r="S1012" i="1"/>
  <c r="U1012" i="1" s="1"/>
  <c r="S1575" i="1"/>
  <c r="U1575" i="1" s="1"/>
  <c r="S592" i="1"/>
  <c r="U592" i="1" s="1"/>
  <c r="S4046" i="1"/>
  <c r="U4046" i="1" s="1"/>
  <c r="S3832" i="1"/>
  <c r="U3832" i="1" s="1"/>
  <c r="S3136" i="1"/>
  <c r="U3136" i="1" s="1"/>
  <c r="S2145" i="1"/>
  <c r="U2145" i="1" s="1"/>
  <c r="S1722" i="1"/>
  <c r="U1722" i="1" s="1"/>
  <c r="S973" i="1"/>
  <c r="U973" i="1" s="1"/>
  <c r="S3538" i="1"/>
  <c r="U3538" i="1" s="1"/>
  <c r="S504" i="1"/>
  <c r="U504" i="1" s="1"/>
  <c r="S2590" i="1"/>
  <c r="U2590" i="1" s="1"/>
  <c r="S959" i="1"/>
  <c r="U959" i="1" s="1"/>
  <c r="S3665" i="1"/>
  <c r="U3665" i="1" s="1"/>
  <c r="S2760" i="1"/>
  <c r="U2760" i="1" s="1"/>
  <c r="S1008" i="1"/>
  <c r="U1008" i="1" s="1"/>
  <c r="S763" i="1"/>
  <c r="U763" i="1" s="1"/>
  <c r="S2131" i="1"/>
  <c r="U2131" i="1" s="1"/>
  <c r="S2001" i="1"/>
  <c r="U2001" i="1" s="1"/>
  <c r="S1921" i="1"/>
  <c r="U1921" i="1" s="1"/>
  <c r="S4091" i="1"/>
  <c r="U4091" i="1" s="1"/>
  <c r="S1017" i="1"/>
  <c r="U1017" i="1" s="1"/>
  <c r="S3672" i="1"/>
  <c r="U3672" i="1" s="1"/>
  <c r="S1406" i="1"/>
  <c r="U1406" i="1" s="1"/>
  <c r="S1242" i="1"/>
  <c r="U1242" i="1" s="1"/>
  <c r="S1105" i="1"/>
  <c r="U1105" i="1" s="1"/>
  <c r="S570" i="1"/>
  <c r="U570" i="1" s="1"/>
  <c r="S4061" i="1"/>
  <c r="U4061" i="1" s="1"/>
  <c r="S4027" i="1"/>
  <c r="U4027" i="1" s="1"/>
  <c r="S3662" i="1"/>
  <c r="U3662" i="1" s="1"/>
  <c r="S3444" i="1"/>
  <c r="U3444" i="1" s="1"/>
  <c r="S3338" i="1"/>
  <c r="U3338" i="1" s="1"/>
  <c r="S3205" i="1"/>
  <c r="U3205" i="1" s="1"/>
  <c r="S2573" i="1"/>
  <c r="U2573" i="1" s="1"/>
  <c r="S1042" i="1"/>
  <c r="U1042" i="1" s="1"/>
  <c r="S1010" i="1"/>
  <c r="U1010" i="1" s="1"/>
  <c r="S594" i="1"/>
  <c r="U594" i="1" s="1"/>
  <c r="S508" i="1"/>
  <c r="U508" i="1" s="1"/>
  <c r="S241" i="1"/>
  <c r="U241" i="1" s="1"/>
  <c r="S228" i="1"/>
  <c r="U228" i="1" s="1"/>
  <c r="S193" i="1"/>
  <c r="U193" i="1" s="1"/>
  <c r="S3869" i="1"/>
  <c r="U3869" i="1" s="1"/>
  <c r="S3547" i="1"/>
  <c r="U3547" i="1" s="1"/>
  <c r="S2884" i="1"/>
  <c r="U2884" i="1" s="1"/>
  <c r="S1152" i="1"/>
  <c r="U1152" i="1" s="1"/>
  <c r="S1112" i="1"/>
  <c r="U1112" i="1" s="1"/>
  <c r="S3143" i="1"/>
  <c r="U3143" i="1" s="1"/>
  <c r="S577" i="1"/>
  <c r="U577" i="1" s="1"/>
  <c r="S3893" i="1"/>
  <c r="U3893" i="1" s="1"/>
  <c r="S3859" i="1"/>
  <c r="U3859" i="1" s="1"/>
  <c r="S2757" i="1"/>
  <c r="U2757" i="1" s="1"/>
  <c r="S1920" i="1"/>
  <c r="U1920" i="1" s="1"/>
  <c r="S893" i="1"/>
  <c r="U893" i="1" s="1"/>
  <c r="S693" i="1"/>
  <c r="U693" i="1" s="1"/>
  <c r="S96" i="1"/>
  <c r="U96" i="1" s="1"/>
  <c r="S623" i="1"/>
  <c r="U623" i="1" s="1"/>
  <c r="S199" i="1"/>
  <c r="U199" i="1" s="1"/>
  <c r="S2910" i="1"/>
  <c r="U2910" i="1" s="1"/>
  <c r="S2862" i="1"/>
  <c r="U2862" i="1" s="1"/>
  <c r="S1047" i="1"/>
  <c r="U1047" i="1" s="1"/>
  <c r="S3826" i="1"/>
  <c r="U3826" i="1" s="1"/>
  <c r="S3740" i="1"/>
  <c r="U3740" i="1" s="1"/>
  <c r="S2350" i="1"/>
  <c r="U2350" i="1" s="1"/>
  <c r="S1138" i="1"/>
  <c r="U1138" i="1" s="1"/>
  <c r="S2876" i="1"/>
  <c r="U2876" i="1" s="1"/>
  <c r="S2822" i="1"/>
  <c r="U2822" i="1" s="1"/>
  <c r="S3194" i="1"/>
  <c r="U3194" i="1" s="1"/>
  <c r="S2893" i="1"/>
  <c r="U2893" i="1" s="1"/>
  <c r="S951" i="1"/>
  <c r="U951" i="1" s="1"/>
  <c r="S2682" i="1"/>
  <c r="U2682" i="1" s="1"/>
  <c r="S3373" i="1"/>
  <c r="U3373" i="1" s="1"/>
  <c r="S2581" i="1"/>
  <c r="U2581" i="1" s="1"/>
  <c r="S3101" i="1"/>
  <c r="U3101" i="1" s="1"/>
  <c r="S200" i="1"/>
  <c r="U200" i="1" s="1"/>
  <c r="S3399" i="1"/>
  <c r="U3399" i="1" s="1"/>
  <c r="S2959" i="1"/>
  <c r="U2959" i="1" s="1"/>
  <c r="S1695" i="1"/>
  <c r="U1695" i="1" s="1"/>
  <c r="S1597" i="1"/>
  <c r="U1597" i="1" s="1"/>
  <c r="S976" i="1"/>
  <c r="U976" i="1" s="1"/>
  <c r="S901" i="1"/>
  <c r="U901" i="1" s="1"/>
  <c r="S2503" i="1"/>
  <c r="U2503" i="1" s="1"/>
  <c r="S2123" i="1"/>
  <c r="U2123" i="1" s="1"/>
  <c r="S4062" i="1"/>
  <c r="U4062" i="1" s="1"/>
  <c r="S3967" i="1"/>
  <c r="U3967" i="1" s="1"/>
  <c r="S948" i="1"/>
  <c r="U948" i="1" s="1"/>
  <c r="S3294" i="1"/>
  <c r="U3294" i="1" s="1"/>
  <c r="S1548" i="1"/>
  <c r="U1548" i="1" s="1"/>
  <c r="S945" i="1"/>
  <c r="U945" i="1" s="1"/>
  <c r="S1194" i="1"/>
  <c r="U1194" i="1" s="1"/>
  <c r="S3961" i="1"/>
  <c r="U3961" i="1" s="1"/>
  <c r="S967" i="1"/>
  <c r="U967" i="1" s="1"/>
  <c r="S685" i="1"/>
  <c r="U685" i="1" s="1"/>
  <c r="S4041" i="1"/>
  <c r="U4041" i="1" s="1"/>
  <c r="S3117" i="1"/>
  <c r="U3117" i="1" s="1"/>
  <c r="S3103" i="1"/>
  <c r="U3103" i="1" s="1"/>
  <c r="S2925" i="1"/>
  <c r="U2925" i="1" s="1"/>
  <c r="S2857" i="1"/>
  <c r="U2857" i="1" s="1"/>
  <c r="S2345" i="1"/>
  <c r="U2345" i="1" s="1"/>
  <c r="S2114" i="1"/>
  <c r="U2114" i="1" s="1"/>
  <c r="S1824" i="1"/>
  <c r="U1824" i="1" s="1"/>
  <c r="S855" i="1"/>
  <c r="U855" i="1" s="1"/>
  <c r="S850" i="1"/>
  <c r="U850" i="1" s="1"/>
  <c r="S622" i="1"/>
  <c r="U622" i="1" s="1"/>
  <c r="S4040" i="1"/>
  <c r="U4040" i="1" s="1"/>
  <c r="S1925" i="1"/>
  <c r="U1925" i="1" s="1"/>
  <c r="S1851" i="1"/>
  <c r="U1851" i="1" s="1"/>
  <c r="S590" i="1"/>
  <c r="U590" i="1" s="1"/>
  <c r="S423" i="1"/>
  <c r="U423" i="1" s="1"/>
  <c r="S884" i="1"/>
  <c r="U884" i="1" s="1"/>
  <c r="S719" i="1"/>
  <c r="U719" i="1" s="1"/>
  <c r="S2742" i="1"/>
  <c r="U2742" i="1" s="1"/>
  <c r="S2426" i="1"/>
  <c r="U2426" i="1" s="1"/>
  <c r="S2124" i="1"/>
  <c r="U2124" i="1" s="1"/>
  <c r="S829" i="1"/>
  <c r="U829" i="1" s="1"/>
  <c r="S2852" i="1"/>
  <c r="U2852" i="1" s="1"/>
  <c r="S3478" i="1"/>
  <c r="U3478" i="1" s="1"/>
  <c r="S2900" i="1"/>
  <c r="U2900" i="1" s="1"/>
  <c r="S2218" i="1"/>
  <c r="U2218" i="1" s="1"/>
  <c r="S3976" i="1"/>
  <c r="U3976" i="1" s="1"/>
  <c r="S3837" i="1"/>
  <c r="U3837" i="1" s="1"/>
  <c r="S1414" i="1"/>
  <c r="U1414" i="1" s="1"/>
  <c r="S1156" i="1"/>
  <c r="U1156" i="1" s="1"/>
  <c r="S873" i="1"/>
  <c r="U873" i="1" s="1"/>
  <c r="S172" i="1"/>
  <c r="U172" i="1" s="1"/>
  <c r="S170" i="1"/>
  <c r="U170" i="1" s="1"/>
  <c r="S2378" i="1"/>
  <c r="U2378" i="1" s="1"/>
  <c r="S926" i="1"/>
  <c r="U926" i="1" s="1"/>
  <c r="S925" i="1"/>
  <c r="U925" i="1" s="1"/>
  <c r="S3072" i="1"/>
  <c r="U3072" i="1" s="1"/>
  <c r="S3062" i="1"/>
  <c r="U3062" i="1" s="1"/>
  <c r="S2417" i="1"/>
  <c r="U2417" i="1" s="1"/>
  <c r="S1778" i="1"/>
  <c r="U1778" i="1" s="1"/>
  <c r="S506" i="1"/>
  <c r="U506" i="1" s="1"/>
  <c r="S147" i="1"/>
  <c r="U147" i="1" s="1"/>
  <c r="S3477" i="1"/>
  <c r="U3477" i="1" s="1"/>
  <c r="S624" i="1"/>
  <c r="U624" i="1" s="1"/>
  <c r="S932" i="1"/>
  <c r="U932" i="1" s="1"/>
  <c r="S191" i="1"/>
  <c r="U191" i="1" s="1"/>
  <c r="S575" i="1"/>
  <c r="U575" i="1" s="1"/>
  <c r="S4083" i="1"/>
  <c r="U4083" i="1" s="1"/>
  <c r="S3425" i="1"/>
  <c r="U3425" i="1" s="1"/>
  <c r="S1569" i="1"/>
  <c r="U1569" i="1" s="1"/>
  <c r="S631" i="1"/>
  <c r="U631" i="1" s="1"/>
  <c r="S3789" i="1"/>
  <c r="U3789" i="1" s="1"/>
  <c r="S776" i="1"/>
  <c r="U776" i="1" s="1"/>
  <c r="S2640" i="1"/>
  <c r="U2640" i="1" s="1"/>
  <c r="S3688" i="1"/>
  <c r="U3688" i="1" s="1"/>
  <c r="S3742" i="1"/>
  <c r="U3742" i="1" s="1"/>
  <c r="S2652" i="1"/>
  <c r="U2652" i="1" s="1"/>
  <c r="S155" i="1"/>
  <c r="U155" i="1" s="1"/>
  <c r="S1687" i="1"/>
  <c r="U1687" i="1" s="1"/>
  <c r="S1490" i="1"/>
  <c r="U1490" i="1" s="1"/>
  <c r="S222" i="1"/>
  <c r="U222" i="1" s="1"/>
  <c r="S1872" i="1"/>
  <c r="U1872" i="1" s="1"/>
  <c r="S3731" i="1"/>
  <c r="U3731" i="1" s="1"/>
  <c r="S1602" i="1"/>
  <c r="U1602" i="1" s="1"/>
  <c r="S3542" i="1"/>
  <c r="U3542" i="1" s="1"/>
  <c r="S3013" i="1"/>
  <c r="U3013" i="1" s="1"/>
  <c r="S3472" i="1"/>
  <c r="U3472" i="1" s="1"/>
  <c r="S3132" i="1"/>
  <c r="U3132" i="1" s="1"/>
  <c r="S1347" i="1"/>
  <c r="U1347" i="1" s="1"/>
  <c r="S917" i="1"/>
  <c r="U917" i="1" s="1"/>
  <c r="S3082" i="1"/>
  <c r="U3082" i="1" s="1"/>
  <c r="S374" i="1"/>
  <c r="U374" i="1" s="1"/>
  <c r="S965" i="1"/>
  <c r="U965" i="1" s="1"/>
  <c r="S2755" i="1"/>
  <c r="U2755" i="1" s="1"/>
  <c r="S1811" i="1"/>
  <c r="U1811" i="1" s="1"/>
  <c r="S203" i="1"/>
  <c r="U203" i="1" s="1"/>
  <c r="S3727" i="1"/>
  <c r="U3727" i="1" s="1"/>
  <c r="S1983" i="1"/>
  <c r="U1983" i="1" s="1"/>
  <c r="S4066" i="1"/>
  <c r="U4066" i="1" s="1"/>
  <c r="S3455" i="1"/>
  <c r="U3455" i="1" s="1"/>
  <c r="S2545" i="1"/>
  <c r="U2545" i="1" s="1"/>
  <c r="S452" i="1"/>
  <c r="U452" i="1" s="1"/>
  <c r="S3940" i="1"/>
  <c r="U3940" i="1" s="1"/>
  <c r="S4098" i="1"/>
  <c r="U4098" i="1" s="1"/>
  <c r="S4032" i="1"/>
  <c r="U4032" i="1" s="1"/>
  <c r="S3496" i="1"/>
  <c r="U3496" i="1" s="1"/>
  <c r="S781" i="1"/>
  <c r="U781" i="1" s="1"/>
  <c r="S510" i="1"/>
  <c r="U510" i="1" s="1"/>
  <c r="S2481" i="1"/>
  <c r="U2481" i="1" s="1"/>
  <c r="S236" i="1"/>
  <c r="U236" i="1" s="1"/>
  <c r="S182" i="1"/>
  <c r="U182" i="1" s="1"/>
  <c r="S3801" i="1"/>
  <c r="U3801" i="1" s="1"/>
  <c r="S1432" i="1"/>
  <c r="U1432" i="1" s="1"/>
  <c r="S702" i="1"/>
  <c r="U702" i="1" s="1"/>
  <c r="S137" i="1"/>
  <c r="U137" i="1" s="1"/>
  <c r="S2152" i="1"/>
  <c r="U2152" i="1" s="1"/>
  <c r="S1331" i="1"/>
  <c r="U1331" i="1" s="1"/>
  <c r="S3706" i="1"/>
  <c r="U3706" i="1" s="1"/>
  <c r="S3969" i="1"/>
  <c r="U3969" i="1" s="1"/>
  <c r="S1085" i="1"/>
  <c r="U1085" i="1" s="1"/>
  <c r="S24" i="1"/>
  <c r="U24" i="1" s="1"/>
  <c r="S975" i="1"/>
  <c r="U975" i="1" s="1"/>
  <c r="S4034" i="1"/>
  <c r="U4034" i="1" s="1"/>
  <c r="S433" i="1"/>
  <c r="U433" i="1" s="1"/>
  <c r="S2319" i="1"/>
  <c r="U2319" i="1" s="1"/>
  <c r="S2856" i="1"/>
  <c r="U2856" i="1" s="1"/>
  <c r="S1429" i="1"/>
  <c r="U1429" i="1" s="1"/>
  <c r="S3721" i="1"/>
  <c r="U3721" i="1" s="1"/>
  <c r="S2203" i="1"/>
  <c r="U2203" i="1" s="1"/>
  <c r="S3957" i="1"/>
  <c r="U3957" i="1" s="1"/>
  <c r="S2219" i="1"/>
  <c r="U2219" i="1" s="1"/>
  <c r="S1126" i="1"/>
  <c r="U1126" i="1" s="1"/>
  <c r="S1104" i="1"/>
  <c r="U1104" i="1" s="1"/>
  <c r="S99" i="1"/>
  <c r="U99" i="1" s="1"/>
  <c r="S3803" i="1"/>
  <c r="U3803" i="1" s="1"/>
  <c r="S597" i="1"/>
  <c r="U597" i="1" s="1"/>
  <c r="S3736" i="1"/>
  <c r="U3736" i="1" s="1"/>
  <c r="S4071" i="1"/>
  <c r="U4071" i="1" s="1"/>
  <c r="S3822" i="1"/>
  <c r="U3822" i="1" s="1"/>
  <c r="S3695" i="1"/>
  <c r="U3695" i="1" s="1"/>
  <c r="S3118" i="1"/>
  <c r="U3118" i="1" s="1"/>
  <c r="S2450" i="1"/>
  <c r="U2450" i="1" s="1"/>
  <c r="S424" i="1"/>
  <c r="U424" i="1" s="1"/>
  <c r="S1910" i="1"/>
  <c r="U1910" i="1" s="1"/>
  <c r="S2385" i="1"/>
  <c r="U2385" i="1" s="1"/>
  <c r="S821" i="1"/>
  <c r="U821" i="1" s="1"/>
  <c r="S164" i="1"/>
  <c r="U164" i="1" s="1"/>
  <c r="S2919" i="1"/>
  <c r="U2919" i="1" s="1"/>
  <c r="S3899" i="1"/>
  <c r="U3899" i="1" s="1"/>
  <c r="S2807" i="1"/>
  <c r="U2807" i="1" s="1"/>
  <c r="S1496" i="1"/>
  <c r="U1496" i="1" s="1"/>
  <c r="S1421" i="1"/>
  <c r="U1421" i="1" s="1"/>
  <c r="S3982" i="1"/>
  <c r="U3982" i="1" s="1"/>
  <c r="S3327" i="1"/>
  <c r="U3327" i="1" s="1"/>
  <c r="S3061" i="1"/>
  <c r="U3061" i="1" s="1"/>
  <c r="S3871" i="1"/>
  <c r="U3871" i="1" s="1"/>
  <c r="S4003" i="1"/>
  <c r="U4003" i="1" s="1"/>
  <c r="S3931" i="1"/>
  <c r="U3931" i="1" s="1"/>
  <c r="S3809" i="1"/>
  <c r="U3809" i="1" s="1"/>
  <c r="S4048" i="1"/>
  <c r="U4048" i="1" s="1"/>
  <c r="S3607" i="1"/>
  <c r="U3607" i="1" s="1"/>
  <c r="S2416" i="1"/>
  <c r="U2416" i="1" s="1"/>
  <c r="S2411" i="1"/>
  <c r="U2411" i="1" s="1"/>
  <c r="S97" i="1"/>
  <c r="U97" i="1" s="1"/>
  <c r="S78" i="1"/>
  <c r="U78" i="1" s="1"/>
  <c r="S2390" i="1"/>
  <c r="U2390" i="1" s="1"/>
  <c r="S2163" i="1"/>
  <c r="U2163" i="1" s="1"/>
  <c r="S2873" i="1"/>
  <c r="U2873" i="1" s="1"/>
  <c r="S994" i="1"/>
  <c r="U994" i="1" s="1"/>
  <c r="S3564" i="1"/>
  <c r="U3564" i="1" s="1"/>
  <c r="S3086" i="1"/>
  <c r="U3086" i="1" s="1"/>
  <c r="S2137" i="1"/>
  <c r="U2137" i="1" s="1"/>
  <c r="S950" i="1"/>
  <c r="U950" i="1" s="1"/>
  <c r="S454" i="1"/>
  <c r="U454" i="1" s="1"/>
  <c r="S3648" i="1"/>
  <c r="U3648" i="1" s="1"/>
  <c r="S706" i="1"/>
  <c r="U706" i="1" s="1"/>
  <c r="S3407" i="1"/>
  <c r="U3407" i="1" s="1"/>
  <c r="S2838" i="1"/>
  <c r="U2838" i="1" s="1"/>
  <c r="S1327" i="1"/>
  <c r="U1327" i="1" s="1"/>
  <c r="S1709" i="1"/>
  <c r="U1709" i="1" s="1"/>
  <c r="S3988" i="1"/>
  <c r="U3988" i="1" s="1"/>
  <c r="S4064" i="1"/>
  <c r="U4064" i="1" s="1"/>
  <c r="S2641" i="1"/>
  <c r="U2641" i="1" s="1"/>
  <c r="S3998" i="1"/>
  <c r="U3998" i="1" s="1"/>
  <c r="S3790" i="1"/>
  <c r="U3790" i="1" s="1"/>
  <c r="S3882" i="1"/>
  <c r="U3882" i="1" s="1"/>
  <c r="S3652" i="1"/>
  <c r="U3652" i="1" s="1"/>
  <c r="S3581" i="1"/>
  <c r="U3581" i="1" s="1"/>
  <c r="S3574" i="1"/>
  <c r="U3574" i="1" s="1"/>
  <c r="S3394" i="1"/>
  <c r="U3394" i="1" s="1"/>
  <c r="S3002" i="1"/>
  <c r="U3002" i="1" s="1"/>
  <c r="S3797" i="1"/>
  <c r="U3797" i="1" s="1"/>
  <c r="S2894" i="1"/>
  <c r="U2894" i="1" s="1"/>
  <c r="S1834" i="1"/>
  <c r="U1834" i="1" s="1"/>
  <c r="S141" i="1"/>
  <c r="U141" i="1" s="1"/>
  <c r="S86" i="1"/>
  <c r="U86" i="1" s="1"/>
  <c r="S3831" i="1"/>
  <c r="U3831" i="1" s="1"/>
  <c r="S92" i="1"/>
  <c r="U92" i="1" s="1"/>
  <c r="S1322" i="1"/>
  <c r="U1322" i="1" s="1"/>
  <c r="S541" i="1"/>
  <c r="U541" i="1" s="1"/>
  <c r="S3560" i="1"/>
  <c r="U3560" i="1" s="1"/>
  <c r="S2869" i="1"/>
  <c r="U2869" i="1" s="1"/>
  <c r="S3464" i="1"/>
  <c r="U3464" i="1" s="1"/>
  <c r="S1576" i="1"/>
  <c r="U1576" i="1" s="1"/>
  <c r="S1992" i="1"/>
  <c r="U1992" i="1" s="1"/>
  <c r="S1818" i="1"/>
  <c r="U1818" i="1" s="1"/>
  <c r="S2493" i="1"/>
  <c r="U2493" i="1" s="1"/>
  <c r="S1639" i="1"/>
  <c r="U1639" i="1" s="1"/>
  <c r="S3896" i="1"/>
  <c r="U3896" i="1" s="1"/>
  <c r="S3653" i="1"/>
  <c r="U3653" i="1" s="1"/>
  <c r="S1837" i="1"/>
  <c r="U1837" i="1" s="1"/>
  <c r="S911" i="1"/>
  <c r="U911" i="1" s="1"/>
  <c r="S831" i="1"/>
  <c r="U831" i="1" s="1"/>
  <c r="S3114" i="1"/>
  <c r="U3114" i="1" s="1"/>
  <c r="S3751" i="1"/>
  <c r="U3751" i="1" s="1"/>
  <c r="S3257" i="1"/>
  <c r="U3257" i="1" s="1"/>
  <c r="S4" i="1"/>
  <c r="U4" i="1" s="1"/>
  <c r="S3970" i="1"/>
  <c r="U3970" i="1" s="1"/>
  <c r="S3565" i="1"/>
  <c r="U3565" i="1" s="1"/>
  <c r="S3527" i="1"/>
  <c r="U3527" i="1" s="1"/>
  <c r="S2583" i="1"/>
  <c r="U2583" i="1" s="1"/>
  <c r="S1148" i="1"/>
  <c r="U1148" i="1" s="1"/>
  <c r="S3833" i="1"/>
  <c r="U3833" i="1" s="1"/>
  <c r="S3323" i="1"/>
  <c r="U3323" i="1" s="1"/>
  <c r="S3321" i="1"/>
  <c r="U3321" i="1" s="1"/>
  <c r="S3135" i="1"/>
  <c r="U3135" i="1" s="1"/>
  <c r="S3994" i="1"/>
  <c r="U3994" i="1" s="1"/>
  <c r="S3890" i="1"/>
  <c r="U3890" i="1" s="1"/>
  <c r="S3183" i="1"/>
  <c r="U3183" i="1" s="1"/>
  <c r="S858" i="1"/>
  <c r="U858" i="1" s="1"/>
  <c r="S820" i="1"/>
  <c r="U820" i="1" s="1"/>
  <c r="S2457" i="1"/>
  <c r="U2457" i="1" s="1"/>
  <c r="S3936" i="1"/>
  <c r="U3936" i="1" s="1"/>
  <c r="S3516" i="1"/>
  <c r="U3516" i="1" s="1"/>
  <c r="S2899" i="1"/>
  <c r="U2899" i="1" s="1"/>
  <c r="S2754" i="1"/>
  <c r="U2754" i="1" s="1"/>
  <c r="S1614" i="1"/>
  <c r="U1614" i="1" s="1"/>
  <c r="S1393" i="1"/>
  <c r="U1393" i="1" s="1"/>
  <c r="S1809" i="1"/>
  <c r="U1809" i="1" s="1"/>
  <c r="S687" i="1"/>
  <c r="U687" i="1" s="1"/>
  <c r="S2283" i="1"/>
  <c r="U2283" i="1" s="1"/>
  <c r="S3311" i="1"/>
  <c r="U3311" i="1" s="1"/>
  <c r="S1898" i="1"/>
  <c r="U1898" i="1" s="1"/>
  <c r="S2142" i="1"/>
  <c r="U2142" i="1" s="1"/>
  <c r="S1727" i="1"/>
  <c r="U1727" i="1" s="1"/>
  <c r="S171" i="1"/>
  <c r="U171" i="1" s="1"/>
  <c r="S4030" i="1"/>
  <c r="U4030" i="1" s="1"/>
  <c r="S1661" i="1"/>
  <c r="U1661" i="1" s="1"/>
  <c r="S76" i="1"/>
  <c r="U76" i="1" s="1"/>
  <c r="S3881" i="1"/>
  <c r="U3881" i="1" s="1"/>
  <c r="S2908" i="1"/>
  <c r="U2908" i="1" s="1"/>
  <c r="S3820" i="1"/>
  <c r="U3820" i="1" s="1"/>
  <c r="S3713" i="1"/>
  <c r="U3713" i="1" s="1"/>
  <c r="S3293" i="1"/>
  <c r="U3293" i="1" s="1"/>
  <c r="S2776" i="1"/>
  <c r="U2776" i="1" s="1"/>
  <c r="S434" i="1"/>
  <c r="U434" i="1" s="1"/>
  <c r="S4077" i="1"/>
  <c r="U4077" i="1" s="1"/>
  <c r="S3609" i="1"/>
  <c r="U3609" i="1" s="1"/>
  <c r="S1177" i="1"/>
  <c r="U1177" i="1" s="1"/>
  <c r="S1129" i="1"/>
  <c r="U1129" i="1" s="1"/>
  <c r="S1402" i="1"/>
  <c r="U1402" i="1" s="1"/>
  <c r="S3203" i="1"/>
  <c r="U3203" i="1" s="1"/>
  <c r="S3065" i="1"/>
  <c r="U3065" i="1" s="1"/>
  <c r="S696" i="1"/>
  <c r="U696" i="1" s="1"/>
  <c r="S605" i="1"/>
  <c r="U605" i="1" s="1"/>
  <c r="S1808" i="1"/>
  <c r="U1808" i="1" s="1"/>
  <c r="S3380" i="1"/>
  <c r="U3380" i="1" s="1"/>
  <c r="S3523" i="1"/>
  <c r="U3523" i="1" s="1"/>
  <c r="S759" i="1"/>
  <c r="U759" i="1" s="1"/>
  <c r="S2267" i="1"/>
  <c r="U2267" i="1" s="1"/>
  <c r="S1440" i="1"/>
  <c r="U1440" i="1" s="1"/>
  <c r="S377" i="1"/>
  <c r="U377" i="1" s="1"/>
  <c r="S106" i="1"/>
  <c r="U106" i="1" s="1"/>
  <c r="S52" i="1"/>
  <c r="U52" i="1" s="1"/>
  <c r="S2144" i="1"/>
  <c r="U2144" i="1" s="1"/>
  <c r="S388" i="1"/>
  <c r="U388" i="1" s="1"/>
  <c r="S2955" i="1"/>
  <c r="U2955" i="1" s="1"/>
  <c r="S2817" i="1"/>
  <c r="U2817" i="1" s="1"/>
  <c r="S1289" i="1"/>
  <c r="U1289" i="1" s="1"/>
  <c r="S3702" i="1"/>
  <c r="U3702" i="1" s="1"/>
  <c r="S2492" i="1"/>
  <c r="U2492" i="1" s="1"/>
  <c r="S2146" i="1"/>
  <c r="U2146" i="1" s="1"/>
  <c r="S3406" i="1"/>
  <c r="U3406" i="1" s="1"/>
  <c r="S3087" i="1"/>
  <c r="U3087" i="1" s="1"/>
  <c r="S2098" i="1"/>
  <c r="U2098" i="1" s="1"/>
  <c r="S1296" i="1"/>
  <c r="U1296" i="1" s="1"/>
  <c r="S2917" i="1"/>
  <c r="U2917" i="1" s="1"/>
  <c r="S2076" i="1"/>
  <c r="U2076" i="1" s="1"/>
  <c r="S3411" i="1"/>
  <c r="U3411" i="1" s="1"/>
  <c r="S3978" i="1"/>
  <c r="U3978" i="1" s="1"/>
  <c r="S3733" i="1"/>
  <c r="U3733" i="1" s="1"/>
  <c r="S1929" i="1"/>
  <c r="U1929" i="1" s="1"/>
  <c r="S1374" i="1"/>
  <c r="U1374" i="1" s="1"/>
  <c r="S1020" i="1"/>
  <c r="U1020" i="1" s="1"/>
  <c r="S2907" i="1"/>
  <c r="U2907" i="1" s="1"/>
  <c r="S2898" i="1"/>
  <c r="U2898" i="1" s="1"/>
  <c r="S2002" i="1"/>
  <c r="U2002" i="1" s="1"/>
  <c r="S2069" i="1"/>
  <c r="U2069" i="1" s="1"/>
  <c r="S11" i="1"/>
  <c r="U11" i="1" s="1"/>
  <c r="S3535" i="1"/>
  <c r="U3535" i="1" s="1"/>
  <c r="S3461" i="1"/>
  <c r="U3461" i="1" s="1"/>
  <c r="S117" i="1"/>
  <c r="U117" i="1" s="1"/>
  <c r="S3589" i="1"/>
  <c r="U3589" i="1" s="1"/>
  <c r="S2172" i="1"/>
  <c r="U2172" i="1" s="1"/>
  <c r="S1692" i="1"/>
  <c r="U1692" i="1" s="1"/>
  <c r="S3052" i="1"/>
  <c r="U3052" i="1" s="1"/>
  <c r="S697" i="1"/>
  <c r="U697" i="1" s="1"/>
  <c r="S72" i="1"/>
  <c r="U72" i="1" s="1"/>
  <c r="S1915" i="1"/>
  <c r="U1915" i="1" s="1"/>
  <c r="S3138" i="1"/>
  <c r="U3138" i="1" s="1"/>
  <c r="S2473" i="1"/>
  <c r="U2473" i="1" s="1"/>
  <c r="S868" i="1"/>
  <c r="U868" i="1" s="1"/>
  <c r="S509" i="1"/>
  <c r="U509" i="1" s="1"/>
  <c r="S166" i="1"/>
  <c r="U166" i="1" s="1"/>
  <c r="S4106" i="1"/>
  <c r="U4106" i="1" s="1"/>
  <c r="S3987" i="1"/>
  <c r="U3987" i="1" s="1"/>
  <c r="S3960" i="1"/>
  <c r="U3960" i="1" s="1"/>
  <c r="S1041" i="1"/>
  <c r="U1041" i="1" s="1"/>
  <c r="S881" i="1"/>
  <c r="U881" i="1" s="1"/>
  <c r="S3133" i="1"/>
  <c r="U3133" i="1" s="1"/>
  <c r="S3075" i="1"/>
  <c r="U3075" i="1" s="1"/>
  <c r="S3867" i="1"/>
  <c r="U3867" i="1" s="1"/>
  <c r="S3415" i="1"/>
  <c r="U3415" i="1" s="1"/>
  <c r="S3347" i="1"/>
  <c r="U3347" i="1" s="1"/>
  <c r="S2879" i="1"/>
  <c r="U2879" i="1" s="1"/>
  <c r="S1725" i="1"/>
  <c r="U1725" i="1" s="1"/>
  <c r="S1578" i="1"/>
  <c r="U1578" i="1" s="1"/>
  <c r="S3930" i="1"/>
  <c r="U3930" i="1" s="1"/>
  <c r="S1779" i="1"/>
  <c r="U1779" i="1" s="1"/>
  <c r="S2000" i="1"/>
  <c r="U2000" i="1" s="1"/>
  <c r="S2913" i="1"/>
  <c r="U2913" i="1" s="1"/>
  <c r="S3453" i="1"/>
  <c r="U3453" i="1" s="1"/>
  <c r="S3531" i="1"/>
  <c r="U3531" i="1" s="1"/>
  <c r="S3291" i="1"/>
  <c r="U3291" i="1" s="1"/>
  <c r="S2803" i="1"/>
  <c r="U2803" i="1" s="1"/>
  <c r="S944" i="1"/>
  <c r="U944" i="1" s="1"/>
  <c r="S2369" i="1"/>
  <c r="U2369" i="1" s="1"/>
  <c r="S2922" i="1"/>
  <c r="U2922" i="1" s="1"/>
  <c r="S1192" i="1"/>
  <c r="U1192" i="1" s="1"/>
  <c r="S430" i="1"/>
  <c r="U430" i="1" s="1"/>
  <c r="S1558" i="1"/>
  <c r="U1558" i="1" s="1"/>
  <c r="S1081" i="1"/>
  <c r="U1081" i="1" s="1"/>
  <c r="S1642" i="1"/>
  <c r="U1642" i="1" s="1"/>
  <c r="S2502" i="1"/>
  <c r="U2502" i="1" s="1"/>
  <c r="S1894" i="1"/>
  <c r="U1894" i="1" s="1"/>
  <c r="S670" i="1"/>
  <c r="U670" i="1" s="1"/>
  <c r="S411" i="1"/>
  <c r="U411" i="1" s="1"/>
  <c r="S633" i="1"/>
  <c r="U633" i="1" s="1"/>
  <c r="S3463" i="1"/>
  <c r="U3463" i="1" s="1"/>
  <c r="S784" i="1"/>
  <c r="U784" i="1" s="1"/>
  <c r="S665" i="1"/>
  <c r="U665" i="1" s="1"/>
  <c r="S1502" i="1"/>
  <c r="U1502" i="1" s="1"/>
  <c r="S3456" i="1"/>
  <c r="U3456" i="1" s="1"/>
  <c r="S3296" i="1"/>
  <c r="U3296" i="1" s="1"/>
  <c r="S964" i="1"/>
  <c r="U964" i="1" s="1"/>
  <c r="S3796" i="1"/>
  <c r="U3796" i="1" s="1"/>
  <c r="S3667" i="1"/>
  <c r="U3667" i="1" s="1"/>
  <c r="S4000" i="1"/>
  <c r="U4000" i="1" s="1"/>
  <c r="S3828" i="1"/>
  <c r="U3828" i="1" s="1"/>
  <c r="S2957" i="1"/>
  <c r="U2957" i="1" s="1"/>
  <c r="S718" i="1"/>
  <c r="U718" i="1" s="1"/>
  <c r="S3541" i="1"/>
  <c r="U3541" i="1" s="1"/>
  <c r="S3297" i="1"/>
  <c r="U3297" i="1" s="1"/>
  <c r="S3025" i="1"/>
  <c r="U3025" i="1" s="1"/>
  <c r="S183" i="1"/>
  <c r="U183" i="1" s="1"/>
  <c r="S2544" i="1"/>
  <c r="U2544" i="1" s="1"/>
  <c r="S997" i="1"/>
  <c r="U997" i="1" s="1"/>
  <c r="S1391" i="1"/>
  <c r="U1391" i="1" s="1"/>
  <c r="S4096" i="1"/>
  <c r="U4096" i="1" s="1"/>
  <c r="S2797" i="1"/>
  <c r="U2797" i="1" s="1"/>
  <c r="S876" i="1"/>
  <c r="U876" i="1" s="1"/>
  <c r="S2744" i="1"/>
  <c r="U2744" i="1" s="1"/>
  <c r="S1110" i="1"/>
  <c r="U1110" i="1" s="1"/>
  <c r="S4076" i="1"/>
  <c r="U4076" i="1" s="1"/>
  <c r="S3049" i="1"/>
  <c r="U3049" i="1" s="1"/>
  <c r="S205" i="1"/>
  <c r="U205" i="1" s="1"/>
  <c r="S2872" i="1"/>
  <c r="U2872" i="1" s="1"/>
  <c r="S2494" i="1"/>
  <c r="U2494" i="1" s="1"/>
  <c r="S887" i="1"/>
  <c r="U887" i="1" s="1"/>
  <c r="S3654" i="1"/>
  <c r="U3654" i="1" s="1"/>
  <c r="S2211" i="1"/>
  <c r="U2211" i="1" s="1"/>
  <c r="S1625" i="1"/>
  <c r="U1625" i="1" s="1"/>
  <c r="S4085" i="1"/>
  <c r="U4085" i="1" s="1"/>
  <c r="S3452" i="1"/>
  <c r="U3452" i="1" s="1"/>
  <c r="S2826" i="1"/>
  <c r="U2826" i="1" s="1"/>
  <c r="S1685" i="1"/>
  <c r="U1685" i="1" s="1"/>
  <c r="S70" i="1"/>
  <c r="U70" i="1" s="1"/>
  <c r="S1361" i="1"/>
  <c r="U1361" i="1" s="1"/>
  <c r="S448" i="1"/>
  <c r="U448" i="1" s="1"/>
  <c r="S3554" i="1"/>
  <c r="U3554" i="1" s="1"/>
  <c r="S4059" i="1"/>
  <c r="U4059" i="1" s="1"/>
  <c r="S3651" i="1"/>
  <c r="U3651" i="1" s="1"/>
  <c r="S3579" i="1"/>
  <c r="U3579" i="1" s="1"/>
  <c r="S2819" i="1"/>
  <c r="U2819" i="1" s="1"/>
  <c r="S3396" i="1"/>
  <c r="U3396" i="1" s="1"/>
  <c r="S2558" i="1"/>
  <c r="U2558" i="1" s="1"/>
  <c r="S2387" i="1"/>
  <c r="U2387" i="1" s="1"/>
  <c r="S3493" i="1"/>
  <c r="U3493" i="1" s="1"/>
  <c r="S4058" i="1"/>
  <c r="U4058" i="1" s="1"/>
  <c r="S3098" i="1"/>
  <c r="U3098" i="1" s="1"/>
  <c r="S2933" i="1"/>
  <c r="U2933" i="1" s="1"/>
  <c r="S3093" i="1"/>
  <c r="U3093" i="1" s="1"/>
  <c r="S2488" i="1"/>
  <c r="U2488" i="1" s="1"/>
  <c r="S4097" i="1"/>
  <c r="U4097" i="1" s="1"/>
  <c r="S3610" i="1"/>
  <c r="U3610" i="1" s="1"/>
  <c r="S2686" i="1"/>
  <c r="U2686" i="1" s="1"/>
  <c r="S1417" i="1"/>
  <c r="U1417" i="1" s="1"/>
  <c r="S189" i="1"/>
  <c r="U189" i="1" s="1"/>
  <c r="S27" i="1"/>
  <c r="U27" i="1" s="1"/>
  <c r="S2748" i="1"/>
  <c r="U2748" i="1" s="1"/>
  <c r="S2454" i="1"/>
  <c r="U2454" i="1" s="1"/>
  <c r="S3741" i="1"/>
  <c r="U3741" i="1" s="1"/>
  <c r="S1435" i="1"/>
  <c r="U1435" i="1" s="1"/>
  <c r="S1949" i="1"/>
  <c r="U1949" i="1" s="1"/>
  <c r="S1439" i="1"/>
  <c r="U1439" i="1" s="1"/>
  <c r="S3329" i="1"/>
  <c r="U3329" i="1" s="1"/>
  <c r="S2302" i="1"/>
  <c r="U2302" i="1" s="1"/>
  <c r="S1825" i="1"/>
  <c r="U1825" i="1" s="1"/>
  <c r="S2224" i="1"/>
  <c r="U2224" i="1" s="1"/>
  <c r="S3900" i="1"/>
  <c r="U3900" i="1" s="1"/>
  <c r="S745" i="1"/>
  <c r="U745" i="1" s="1"/>
  <c r="S1855" i="1"/>
  <c r="U1855" i="1" s="1"/>
  <c r="S2102" i="1"/>
  <c r="U2102" i="1" s="1"/>
  <c r="S3646" i="1"/>
  <c r="U3646" i="1" s="1"/>
  <c r="S460" i="1"/>
  <c r="U460" i="1" s="1"/>
  <c r="S758" i="1"/>
  <c r="U758" i="1" s="1"/>
  <c r="S3813" i="1"/>
  <c r="U3813" i="1" s="1"/>
  <c r="S3053" i="1"/>
  <c r="U3053" i="1" s="1"/>
  <c r="S2639" i="1"/>
  <c r="U2639" i="1" s="1"/>
  <c r="S2746" i="1"/>
  <c r="U2746" i="1" s="1"/>
  <c r="S705" i="1"/>
  <c r="U705" i="1" s="1"/>
  <c r="S3285" i="1"/>
  <c r="U3285" i="1" s="1"/>
  <c r="S3847" i="1"/>
  <c r="U3847" i="1" s="1"/>
  <c r="S2839" i="1"/>
  <c r="U2839" i="1" s="1"/>
  <c r="S2085" i="1"/>
  <c r="U2085" i="1" s="1"/>
  <c r="S1739" i="1"/>
  <c r="U1739" i="1" s="1"/>
  <c r="S1071" i="1"/>
  <c r="U1071" i="1" s="1"/>
  <c r="S600" i="1"/>
  <c r="U600" i="1" s="1"/>
  <c r="S3853" i="1"/>
  <c r="U3853" i="1" s="1"/>
  <c r="S2127" i="1"/>
  <c r="U2127" i="1" s="1"/>
  <c r="S1730" i="1"/>
  <c r="U1730" i="1" s="1"/>
  <c r="S1774" i="1"/>
  <c r="U1774" i="1" s="1"/>
  <c r="S2217" i="1"/>
  <c r="U2217" i="1" s="1"/>
  <c r="S958" i="1"/>
  <c r="U958" i="1" s="1"/>
  <c r="S475" i="1"/>
  <c r="U475" i="1" s="1"/>
  <c r="S1814" i="1"/>
  <c r="U1814" i="1" s="1"/>
  <c r="S3446" i="1"/>
  <c r="U3446" i="1" s="1"/>
  <c r="S3843" i="1"/>
  <c r="U3843" i="1" s="1"/>
  <c r="S3666" i="1"/>
  <c r="U3666" i="1" s="1"/>
  <c r="S1388" i="1"/>
  <c r="U1388" i="1" s="1"/>
  <c r="S1321" i="1"/>
  <c r="U1321" i="1" s="1"/>
  <c r="S966" i="1"/>
  <c r="U966" i="1" s="1"/>
  <c r="S3619" i="1"/>
  <c r="U3619" i="1" s="1"/>
  <c r="S4057" i="1"/>
  <c r="U4057" i="1" s="1"/>
  <c r="S3802" i="1"/>
  <c r="U3802" i="1" s="1"/>
  <c r="S960" i="1"/>
  <c r="U960" i="1" s="1"/>
  <c r="S2654" i="1"/>
  <c r="U2654" i="1" s="1"/>
  <c r="S1764" i="1"/>
  <c r="U1764" i="1" s="1"/>
  <c r="S1465" i="1"/>
  <c r="U1465" i="1" s="1"/>
  <c r="S1176" i="1"/>
  <c r="U1176" i="1" s="1"/>
  <c r="S3369" i="1"/>
  <c r="U3369" i="1" s="1"/>
  <c r="S2561" i="1"/>
  <c r="U2561" i="1" s="1"/>
  <c r="S677" i="1"/>
  <c r="U677" i="1" s="1"/>
  <c r="S1773" i="1"/>
  <c r="U1773" i="1" s="1"/>
  <c r="S1492" i="1"/>
  <c r="U1492" i="1" s="1"/>
  <c r="S2193" i="1"/>
  <c r="U2193" i="1" s="1"/>
  <c r="S3838" i="1"/>
  <c r="U3838" i="1" s="1"/>
  <c r="S75" i="1"/>
  <c r="U75" i="1" s="1"/>
  <c r="S787" i="1"/>
  <c r="U787" i="1" s="1"/>
  <c r="S666" i="1"/>
  <c r="U666" i="1" s="1"/>
  <c r="S3512" i="1"/>
  <c r="U3512" i="1" s="1"/>
  <c r="S1788" i="1"/>
  <c r="U1788" i="1" s="1"/>
  <c r="S3916" i="1"/>
  <c r="U3916" i="1" s="1"/>
  <c r="S979" i="1"/>
  <c r="U979" i="1" s="1"/>
  <c r="S3095" i="1"/>
  <c r="U3095" i="1" s="1"/>
  <c r="S1154" i="1"/>
  <c r="U1154" i="1" s="1"/>
  <c r="S814" i="1"/>
  <c r="U814" i="1" s="1"/>
  <c r="S1396" i="1"/>
  <c r="U1396" i="1" s="1"/>
  <c r="S3397" i="1"/>
  <c r="U3397" i="1" s="1"/>
  <c r="S2295" i="1"/>
  <c r="U2295" i="1" s="1"/>
  <c r="S2798" i="1"/>
  <c r="U2798" i="1" s="1"/>
  <c r="S3639" i="1"/>
  <c r="U3639" i="1" s="1"/>
  <c r="S2630" i="1"/>
  <c r="U2630" i="1" s="1"/>
  <c r="S2517" i="1"/>
  <c r="U2517" i="1" s="1"/>
  <c r="S3462" i="1"/>
  <c r="U3462" i="1" s="1"/>
  <c r="S2875" i="1"/>
  <c r="U2875" i="1" s="1"/>
  <c r="S3422" i="1"/>
  <c r="U3422" i="1" s="1"/>
  <c r="S2629" i="1"/>
  <c r="U2629" i="1" s="1"/>
  <c r="S2980" i="1"/>
  <c r="U2980" i="1" s="1"/>
  <c r="S707" i="1"/>
  <c r="U707" i="1" s="1"/>
  <c r="S1169" i="1"/>
  <c r="U1169" i="1" s="1"/>
  <c r="S3195" i="1"/>
  <c r="U3195" i="1" s="1"/>
  <c r="S1842" i="1"/>
  <c r="U1842" i="1" s="1"/>
  <c r="S2636" i="1"/>
  <c r="U2636" i="1" s="1"/>
  <c r="S1340" i="1"/>
  <c r="U1340" i="1" s="1"/>
  <c r="S1780" i="1"/>
  <c r="U1780" i="1" s="1"/>
  <c r="S1796" i="1"/>
  <c r="U1796" i="1" s="1"/>
  <c r="S3915" i="1"/>
  <c r="U3915" i="1" s="1"/>
  <c r="S3810" i="1"/>
  <c r="U3810" i="1" s="1"/>
  <c r="S3514" i="1"/>
  <c r="U3514" i="1" s="1"/>
  <c r="S3506" i="1"/>
  <c r="U3506" i="1" s="1"/>
  <c r="S3187" i="1"/>
  <c r="U3187" i="1" s="1"/>
  <c r="S2990" i="1"/>
  <c r="U2990" i="1" s="1"/>
  <c r="S2930" i="1"/>
  <c r="U2930" i="1" s="1"/>
  <c r="S2823" i="1"/>
  <c r="U2823" i="1" s="1"/>
  <c r="S2511" i="1"/>
  <c r="U2511" i="1" s="1"/>
  <c r="S2174" i="1"/>
  <c r="U2174" i="1" s="1"/>
  <c r="S1847" i="1"/>
  <c r="U1847" i="1" s="1"/>
  <c r="S392" i="1"/>
  <c r="U392" i="1" s="1"/>
  <c r="S3817" i="1"/>
  <c r="U3817" i="1" s="1"/>
  <c r="S3624" i="1"/>
  <c r="U3624" i="1" s="1"/>
  <c r="S2671" i="1"/>
  <c r="U2671" i="1" s="1"/>
  <c r="S2484" i="1"/>
  <c r="U2484" i="1" s="1"/>
  <c r="S2290" i="1"/>
  <c r="U2290" i="1" s="1"/>
  <c r="S1862" i="1"/>
  <c r="U1862" i="1" s="1"/>
  <c r="S1613" i="1"/>
  <c r="U1613" i="1" s="1"/>
  <c r="S1840" i="1"/>
  <c r="U1840" i="1" s="1"/>
  <c r="S2770" i="1"/>
  <c r="U2770" i="1" s="1"/>
  <c r="S2995" i="1"/>
  <c r="U2995" i="1" s="1"/>
  <c r="S1662" i="1"/>
  <c r="U1662" i="1" s="1"/>
  <c r="S1882" i="1"/>
  <c r="U1882" i="1" s="1"/>
  <c r="S3566" i="1"/>
  <c r="U3566" i="1" s="1"/>
  <c r="S3040" i="1"/>
  <c r="U3040" i="1" s="1"/>
  <c r="S2299" i="1"/>
  <c r="U2299" i="1" s="1"/>
  <c r="S3908" i="1"/>
  <c r="U3908" i="1" s="1"/>
  <c r="S3601" i="1"/>
  <c r="U3601" i="1" s="1"/>
  <c r="S1213" i="1"/>
  <c r="U1213" i="1" s="1"/>
  <c r="S2221" i="1"/>
  <c r="U2221" i="1" s="1"/>
  <c r="S1615" i="1"/>
  <c r="U1615" i="1" s="1"/>
  <c r="S2210" i="1"/>
  <c r="U2210" i="1" s="1"/>
  <c r="S3551" i="1"/>
  <c r="U3551" i="1" s="1"/>
  <c r="S1592" i="1"/>
  <c r="U1592" i="1" s="1"/>
  <c r="S1170" i="1"/>
  <c r="U1170" i="1" s="1"/>
  <c r="S1039" i="1"/>
  <c r="U1039" i="1" s="1"/>
  <c r="S3800" i="1"/>
  <c r="U3800" i="1" s="1"/>
  <c r="S3582" i="1"/>
  <c r="U3582" i="1" s="1"/>
  <c r="S786" i="1"/>
  <c r="U786" i="1" s="1"/>
  <c r="S2389" i="1"/>
  <c r="U2389" i="1" s="1"/>
  <c r="S1672" i="1"/>
  <c r="U1672" i="1" s="1"/>
  <c r="S1087" i="1"/>
  <c r="U1087" i="1" s="1"/>
  <c r="S3678" i="1"/>
  <c r="U3678" i="1" s="1"/>
  <c r="S1833" i="1"/>
  <c r="U1833" i="1" s="1"/>
  <c r="S2472" i="1"/>
  <c r="U2472" i="1" s="1"/>
  <c r="S3670" i="1"/>
  <c r="U3670" i="1" s="1"/>
  <c r="S3561" i="1"/>
  <c r="U3561" i="1" s="1"/>
  <c r="S3374" i="1"/>
  <c r="U3374" i="1" s="1"/>
  <c r="S1208" i="1"/>
  <c r="U1208" i="1" s="1"/>
  <c r="S2106" i="1"/>
  <c r="U2106" i="1" s="1"/>
  <c r="S3128" i="1"/>
  <c r="U3128" i="1" s="1"/>
  <c r="S871" i="1"/>
  <c r="U871" i="1" s="1"/>
  <c r="S813" i="1"/>
  <c r="U813" i="1" s="1"/>
  <c r="S782" i="1"/>
  <c r="U782" i="1" s="1"/>
  <c r="S312" i="1"/>
  <c r="U312" i="1" s="1"/>
  <c r="S3686" i="1"/>
  <c r="U3686" i="1" s="1"/>
  <c r="S3370" i="1"/>
  <c r="U3370" i="1" s="1"/>
  <c r="S1885" i="1"/>
  <c r="U1885" i="1" s="1"/>
  <c r="S2758" i="1"/>
  <c r="U2758" i="1" s="1"/>
  <c r="S1835" i="1"/>
  <c r="U1835" i="1" s="1"/>
  <c r="S1713" i="1"/>
  <c r="U1713" i="1" s="1"/>
  <c r="S1640" i="1"/>
  <c r="U1640" i="1" s="1"/>
  <c r="S2301" i="1"/>
  <c r="U2301" i="1" s="1"/>
  <c r="S3410" i="1"/>
  <c r="U3410" i="1" s="1"/>
  <c r="S648" i="1"/>
  <c r="U648" i="1" s="1"/>
  <c r="S2500" i="1"/>
  <c r="U2500" i="1" s="1"/>
  <c r="S2678" i="1"/>
  <c r="U2678" i="1" s="1"/>
  <c r="S3862" i="1"/>
  <c r="U3862" i="1" s="1"/>
  <c r="S1226" i="1"/>
  <c r="U1226" i="1" s="1"/>
  <c r="S3502" i="1"/>
  <c r="U3502" i="1" s="1"/>
  <c r="S3821" i="1"/>
  <c r="U3821" i="1" s="1"/>
  <c r="S3845" i="1"/>
  <c r="U3845" i="1" s="1"/>
  <c r="S783" i="1"/>
  <c r="U783" i="1" s="1"/>
  <c r="S3039" i="1"/>
  <c r="U3039" i="1" s="1"/>
  <c r="S2559" i="1"/>
  <c r="U2559" i="1" s="1"/>
  <c r="S3309" i="1"/>
  <c r="U3309" i="1" s="1"/>
  <c r="S2258" i="1"/>
  <c r="U2258" i="1" s="1"/>
  <c r="S2949" i="1"/>
  <c r="U2949" i="1" s="1"/>
  <c r="S3473" i="1"/>
  <c r="U3473" i="1" s="1"/>
  <c r="S3449" i="1"/>
  <c r="U3449" i="1" s="1"/>
  <c r="S3009" i="1"/>
  <c r="U3009" i="1" s="1"/>
  <c r="S1665" i="1"/>
  <c r="U1665" i="1" s="1"/>
  <c r="S1771" i="1"/>
  <c r="U1771" i="1" s="1"/>
  <c r="S3448" i="1"/>
  <c r="U3448" i="1" s="1"/>
  <c r="S1266" i="1"/>
  <c r="U1266" i="1" s="1"/>
  <c r="S3711" i="1"/>
  <c r="U3711" i="1" s="1"/>
  <c r="S3569" i="1"/>
  <c r="U3569" i="1" s="1"/>
  <c r="S3364" i="1"/>
  <c r="U3364" i="1" s="1"/>
  <c r="S1364" i="1"/>
  <c r="U1364" i="1" s="1"/>
  <c r="S2953" i="1"/>
  <c r="U2953" i="1" s="1"/>
  <c r="S3844" i="1"/>
  <c r="U3844" i="1" s="1"/>
  <c r="S3771" i="1"/>
  <c r="U3771" i="1" s="1"/>
  <c r="S2680" i="1"/>
  <c r="U2680" i="1" s="1"/>
  <c r="S2539" i="1"/>
  <c r="U2539" i="1" s="1"/>
  <c r="S3600" i="1"/>
  <c r="U3600" i="1" s="1"/>
  <c r="S2361" i="1"/>
  <c r="U2361" i="1" s="1"/>
  <c r="S3935" i="1"/>
  <c r="U3935" i="1" s="1"/>
  <c r="S3368" i="1"/>
  <c r="U3368" i="1" s="1"/>
  <c r="S95" i="1"/>
  <c r="U95" i="1" s="1"/>
  <c r="S680" i="1"/>
  <c r="U680" i="1" s="1"/>
  <c r="S3570" i="1"/>
  <c r="U3570" i="1" s="1"/>
  <c r="S1942" i="1"/>
  <c r="U1942" i="1" s="1"/>
  <c r="S3393" i="1"/>
  <c r="U3393" i="1" s="1"/>
  <c r="S3319" i="1"/>
  <c r="U3319" i="1" s="1"/>
  <c r="S3683" i="1"/>
  <c r="U3683" i="1" s="1"/>
  <c r="S3437" i="1"/>
  <c r="U3437" i="1" s="1"/>
  <c r="S1939" i="1"/>
  <c r="U1939" i="1" s="1"/>
  <c r="S3548" i="1"/>
  <c r="U3548" i="1" s="1"/>
  <c r="S4054" i="1"/>
  <c r="U4054" i="1" s="1"/>
  <c r="S2407" i="1"/>
  <c r="U2407" i="1" s="1"/>
  <c r="S3621" i="1"/>
  <c r="U3621" i="1" s="1"/>
  <c r="S2208" i="1"/>
  <c r="U2208" i="1" s="1"/>
  <c r="S1622" i="1"/>
  <c r="U1622" i="1" s="1"/>
  <c r="S1328" i="1"/>
  <c r="U1328" i="1" s="1"/>
  <c r="S1310" i="1"/>
  <c r="U1310" i="1" s="1"/>
  <c r="S2207" i="1"/>
  <c r="U2207" i="1" s="1"/>
  <c r="S3534" i="1"/>
  <c r="U3534" i="1" s="1"/>
  <c r="S2891" i="1"/>
  <c r="U2891" i="1" s="1"/>
  <c r="S3199" i="1"/>
  <c r="U3199" i="1" s="1"/>
  <c r="S2785" i="1"/>
  <c r="U2785" i="1" s="1"/>
  <c r="S2706" i="1"/>
  <c r="U2706" i="1" s="1"/>
  <c r="S1896" i="1"/>
  <c r="U1896" i="1" s="1"/>
  <c r="S1760" i="1"/>
  <c r="U1760" i="1" s="1"/>
  <c r="S1776" i="1"/>
  <c r="U1776" i="1" s="1"/>
  <c r="S3786" i="1"/>
  <c r="U3786" i="1" s="1"/>
  <c r="S2806" i="1"/>
  <c r="U2806" i="1" s="1"/>
  <c r="S1162" i="1"/>
  <c r="U1162" i="1" s="1"/>
  <c r="S4001" i="1"/>
  <c r="U4001" i="1" s="1"/>
  <c r="S943" i="1"/>
  <c r="U943" i="1" s="1"/>
  <c r="S2236" i="1"/>
  <c r="U2236" i="1" s="1"/>
  <c r="S3331" i="1"/>
  <c r="U3331" i="1" s="1"/>
  <c r="S2600" i="1"/>
  <c r="U2600" i="1" s="1"/>
  <c r="S1091" i="1"/>
  <c r="U1091" i="1" s="1"/>
  <c r="S3567" i="1"/>
  <c r="U3567" i="1" s="1"/>
  <c r="S1682" i="1"/>
  <c r="U1682" i="1" s="1"/>
  <c r="S1626" i="1"/>
  <c r="U1626" i="1" s="1"/>
  <c r="S3094" i="1"/>
  <c r="U3094" i="1" s="1"/>
  <c r="S3598" i="1"/>
  <c r="U3598" i="1" s="1"/>
  <c r="S3106" i="1"/>
  <c r="U3106" i="1" s="1"/>
  <c r="S2469" i="1"/>
  <c r="U2469" i="1" s="1"/>
  <c r="S3720" i="1"/>
  <c r="U3720" i="1" s="1"/>
  <c r="S2789" i="1"/>
  <c r="U2789" i="1" s="1"/>
  <c r="S3668" i="1"/>
  <c r="U3668" i="1" s="1"/>
  <c r="S3345" i="1"/>
  <c r="U3345" i="1" s="1"/>
  <c r="S2784" i="1"/>
  <c r="U2784" i="1" s="1"/>
  <c r="S1901" i="1"/>
  <c r="U1901" i="1" s="1"/>
  <c r="S1644" i="1"/>
  <c r="U1644" i="1" s="1"/>
  <c r="S1298" i="1"/>
  <c r="U1298" i="1" s="1"/>
  <c r="S859" i="1"/>
  <c r="U859" i="1" s="1"/>
  <c r="S869" i="1"/>
  <c r="U869" i="1" s="1"/>
  <c r="S418" i="1"/>
  <c r="U418" i="1" s="1"/>
  <c r="S1610" i="1"/>
  <c r="U1610" i="1" s="1"/>
  <c r="S3460" i="1"/>
  <c r="U3460" i="1" s="1"/>
  <c r="S2589" i="1"/>
  <c r="U2589" i="1" s="1"/>
  <c r="S1870" i="1"/>
  <c r="U1870" i="1" s="1"/>
  <c r="S3539" i="1"/>
  <c r="U3539" i="1" s="1"/>
  <c r="S2964" i="1"/>
  <c r="U2964" i="1" s="1"/>
  <c r="S3167" i="1"/>
  <c r="U3167" i="1" s="1"/>
  <c r="S2437" i="1"/>
  <c r="U2437" i="1" s="1"/>
  <c r="S3983" i="1"/>
  <c r="U3983" i="1" s="1"/>
  <c r="S3593" i="1"/>
  <c r="U3593" i="1" s="1"/>
  <c r="S1888" i="1"/>
  <c r="U1888" i="1" s="1"/>
  <c r="S21" i="1"/>
  <c r="U21" i="1" s="1"/>
  <c r="S3879" i="1"/>
  <c r="U3879" i="1" s="1"/>
  <c r="S3401" i="1"/>
  <c r="U3401" i="1" s="1"/>
  <c r="S635" i="1"/>
  <c r="U635" i="1" s="1"/>
  <c r="S3718" i="1"/>
  <c r="U3718" i="1" s="1"/>
  <c r="S3615" i="1"/>
  <c r="U3615" i="1" s="1"/>
  <c r="S3228" i="1"/>
  <c r="U3228" i="1" s="1"/>
  <c r="S465" i="1"/>
  <c r="U465" i="1" s="1"/>
  <c r="S2485" i="1"/>
  <c r="U2485" i="1" s="1"/>
  <c r="S3834" i="1"/>
  <c r="U3834" i="1" s="1"/>
  <c r="S3325" i="1"/>
  <c r="U3325" i="1" s="1"/>
  <c r="S3694" i="1"/>
  <c r="U3694" i="1" s="1"/>
  <c r="S3543" i="1"/>
  <c r="U3543" i="1" s="1"/>
  <c r="S2467" i="1"/>
  <c r="U2467" i="1" s="1"/>
  <c r="S1932" i="1"/>
  <c r="U1932" i="1" s="1"/>
  <c r="S3034" i="1"/>
  <c r="U3034" i="1" s="1"/>
  <c r="S2335" i="1"/>
  <c r="U2335" i="1" s="1"/>
  <c r="S816" i="1"/>
  <c r="U816" i="1" s="1"/>
  <c r="S3492" i="1"/>
  <c r="U3492" i="1" s="1"/>
  <c r="S3637" i="1"/>
  <c r="U3637" i="1" s="1"/>
  <c r="S3533" i="1"/>
  <c r="U3533" i="1" s="1"/>
  <c r="S2938" i="1"/>
  <c r="U2938" i="1" s="1"/>
  <c r="S412" i="1"/>
  <c r="U412" i="1" s="1"/>
  <c r="S2479" i="1"/>
  <c r="U2479" i="1" s="1"/>
  <c r="S878" i="1"/>
  <c r="U878" i="1" s="1"/>
  <c r="S3028" i="1"/>
  <c r="U3028" i="1" s="1"/>
  <c r="S143" i="1"/>
  <c r="U143" i="1" s="1"/>
  <c r="S3705" i="1"/>
  <c r="U3705" i="1" s="1"/>
  <c r="S3077" i="1"/>
  <c r="U3077" i="1" s="1"/>
  <c r="S177" i="1"/>
  <c r="U177" i="1" s="1"/>
  <c r="S3151" i="1"/>
  <c r="U3151" i="1" s="1"/>
  <c r="S207" i="1"/>
  <c r="U207" i="1" s="1"/>
  <c r="S1853" i="1"/>
  <c r="U1853" i="1" s="1"/>
  <c r="S1706" i="1"/>
  <c r="U1706" i="1" s="1"/>
  <c r="S3979" i="1"/>
  <c r="U3979" i="1" s="1"/>
  <c r="S694" i="1"/>
  <c r="U694" i="1" s="1"/>
  <c r="S3234" i="1"/>
  <c r="U3234" i="1" s="1"/>
  <c r="S3937" i="1"/>
  <c r="U3937" i="1" s="1"/>
  <c r="S2783" i="1"/>
  <c r="U2783" i="1" s="1"/>
  <c r="S1656" i="1"/>
  <c r="U1656" i="1" s="1"/>
  <c r="S2958" i="1"/>
  <c r="U2958" i="1" s="1"/>
  <c r="S3753" i="1"/>
  <c r="U3753" i="1" s="1"/>
  <c r="S3787" i="1"/>
  <c r="U3787" i="1" s="1"/>
  <c r="S2802" i="1"/>
  <c r="U2802" i="1" s="1"/>
  <c r="S1743" i="1"/>
  <c r="U1743" i="1" s="1"/>
  <c r="S530" i="1"/>
  <c r="U530" i="1" s="1"/>
  <c r="S1325" i="1"/>
  <c r="U1325" i="1" s="1"/>
  <c r="S2661" i="1"/>
  <c r="U2661" i="1" s="1"/>
  <c r="S4079" i="1"/>
  <c r="U4079" i="1" s="1"/>
  <c r="S1355" i="1"/>
  <c r="U1355" i="1" s="1"/>
  <c r="S848" i="1"/>
  <c r="U848" i="1" s="1"/>
  <c r="S2408" i="1"/>
  <c r="U2408" i="1" s="1"/>
  <c r="S2120" i="1"/>
  <c r="U2120" i="1" s="1"/>
  <c r="S1886" i="1"/>
  <c r="U1886" i="1" s="1"/>
  <c r="S879" i="1"/>
  <c r="U879" i="1" s="1"/>
  <c r="S80" i="1"/>
  <c r="U80" i="1" s="1"/>
  <c r="S2836" i="1"/>
  <c r="U2836" i="1" s="1"/>
  <c r="S2104" i="1"/>
  <c r="U2104" i="1" s="1"/>
  <c r="S2560" i="1"/>
  <c r="U2560" i="1" s="1"/>
  <c r="S2920" i="1"/>
  <c r="U2920" i="1" s="1"/>
  <c r="S2471" i="1"/>
  <c r="U2471" i="1" s="1"/>
  <c r="S3451" i="1"/>
  <c r="U3451" i="1" s="1"/>
  <c r="S1035" i="1"/>
  <c r="U1035" i="1" s="1"/>
  <c r="S559" i="1"/>
  <c r="U559" i="1" s="1"/>
  <c r="S105" i="1"/>
  <c r="U105" i="1" s="1"/>
  <c r="S789" i="1"/>
  <c r="U789" i="1" s="1"/>
  <c r="S2996" i="1"/>
  <c r="U2996" i="1" s="1"/>
  <c r="S1677" i="1"/>
  <c r="U1677" i="1" s="1"/>
  <c r="S934" i="1"/>
  <c r="U934" i="1" s="1"/>
  <c r="S3671" i="1"/>
  <c r="U3671" i="1" s="1"/>
  <c r="S3925" i="1"/>
  <c r="U3925" i="1" s="1"/>
  <c r="S128" i="1"/>
  <c r="U128" i="1" s="1"/>
  <c r="S717" i="1"/>
  <c r="U717" i="1" s="1"/>
  <c r="S2284" i="1"/>
  <c r="U2284" i="1" s="1"/>
  <c r="S830" i="1"/>
  <c r="U830" i="1" s="1"/>
  <c r="S3524" i="1"/>
  <c r="U3524" i="1" s="1"/>
  <c r="S1719" i="1"/>
  <c r="U1719" i="1" s="1"/>
  <c r="S1905" i="1"/>
  <c r="U1905" i="1" s="1"/>
  <c r="S3835" i="1"/>
  <c r="U3835" i="1" s="1"/>
  <c r="S952" i="1"/>
  <c r="U952" i="1" s="1"/>
  <c r="S2780" i="1"/>
  <c r="U2780" i="1" s="1"/>
  <c r="S1697" i="1"/>
  <c r="U1697" i="1" s="1"/>
  <c r="S2525" i="1"/>
  <c r="U2525" i="1" s="1"/>
  <c r="S556" i="1"/>
  <c r="U556" i="1" s="1"/>
  <c r="S1783" i="1"/>
  <c r="U1783" i="1" s="1"/>
  <c r="S1985" i="1"/>
  <c r="U1985" i="1" s="1"/>
  <c r="S417" i="1"/>
  <c r="U417" i="1" s="1"/>
  <c r="S1107" i="1"/>
  <c r="U1107" i="1" s="1"/>
  <c r="S2627" i="1"/>
  <c r="U2627" i="1" s="1"/>
  <c r="S825" i="1"/>
  <c r="U825" i="1" s="1"/>
  <c r="S3182" i="1"/>
  <c r="U3182" i="1" s="1"/>
  <c r="S1134" i="1"/>
  <c r="U1134" i="1" s="1"/>
  <c r="S1900" i="1"/>
  <c r="U1900" i="1" s="1"/>
  <c r="S1864" i="1"/>
  <c r="U1864" i="1" s="1"/>
  <c r="S268" i="1"/>
  <c r="U268" i="1" s="1"/>
  <c r="S3773" i="1"/>
  <c r="U3773" i="1" s="1"/>
  <c r="S610" i="1"/>
  <c r="U610" i="1" s="1"/>
  <c r="S3904" i="1"/>
  <c r="U3904" i="1" s="1"/>
  <c r="S1230" i="1"/>
  <c r="U1230" i="1" s="1"/>
  <c r="S198" i="1"/>
  <c r="U198" i="1" s="1"/>
  <c r="S2634" i="1"/>
  <c r="U2634" i="1" s="1"/>
  <c r="S678" i="1"/>
  <c r="U678" i="1" s="1"/>
  <c r="S83" i="1"/>
  <c r="U83" i="1" s="1"/>
  <c r="S982" i="1"/>
  <c r="U982" i="1" s="1"/>
  <c r="S2158" i="1"/>
  <c r="U2158" i="1" s="1"/>
  <c r="S3872" i="1"/>
  <c r="U3872" i="1" s="1"/>
  <c r="S3766" i="1"/>
  <c r="U3766" i="1" s="1"/>
  <c r="S3583" i="1"/>
  <c r="U3583" i="1" s="1"/>
  <c r="S3495" i="1"/>
  <c r="U3495" i="1" s="1"/>
  <c r="S3429" i="1"/>
  <c r="U3429" i="1" s="1"/>
  <c r="S3229" i="1"/>
  <c r="U3229" i="1" s="1"/>
  <c r="S3033" i="1"/>
  <c r="U3033" i="1" s="1"/>
  <c r="S857" i="1"/>
  <c r="U857" i="1" s="1"/>
  <c r="S3580" i="1"/>
  <c r="U3580" i="1" s="1"/>
  <c r="S2489" i="1"/>
  <c r="U2489" i="1" s="1"/>
  <c r="S2288" i="1"/>
  <c r="U2288" i="1" s="1"/>
  <c r="S1604" i="1"/>
  <c r="U1604" i="1" s="1"/>
  <c r="S2297" i="1"/>
  <c r="U2297" i="1" s="1"/>
  <c r="S3703" i="1"/>
  <c r="U3703" i="1" s="1"/>
  <c r="S3078" i="1"/>
  <c r="U3078" i="1" s="1"/>
  <c r="S87" i="1"/>
  <c r="U87" i="1" s="1"/>
  <c r="S3660" i="1"/>
  <c r="U3660" i="1" s="1"/>
  <c r="S3503" i="1"/>
  <c r="U3503" i="1" s="1"/>
  <c r="S1379" i="1"/>
  <c r="U1379" i="1" s="1"/>
  <c r="S19" i="1"/>
  <c r="U19" i="1" s="1"/>
  <c r="S255" i="1"/>
  <c r="U255" i="1" s="1"/>
  <c r="S2496" i="1"/>
  <c r="U2496" i="1" s="1"/>
  <c r="S3513" i="1"/>
  <c r="U3513" i="1" s="1"/>
  <c r="S936" i="1"/>
  <c r="U936" i="1" s="1"/>
  <c r="S3358" i="1"/>
  <c r="U3358" i="1" s="1"/>
  <c r="S1846" i="1"/>
  <c r="U1846" i="1" s="1"/>
  <c r="S3326" i="1"/>
  <c r="U3326" i="1" s="1"/>
  <c r="S1426" i="1"/>
  <c r="U1426" i="1" s="1"/>
  <c r="S3553" i="1"/>
  <c r="U3553" i="1" s="1"/>
  <c r="S662" i="1"/>
  <c r="U662" i="1" s="1"/>
  <c r="S3454" i="1"/>
  <c r="U3454" i="1" s="1"/>
  <c r="S1789" i="1"/>
  <c r="U1789" i="1" s="1"/>
  <c r="S3351" i="1"/>
  <c r="U3351" i="1" s="1"/>
  <c r="S3760" i="1"/>
  <c r="U3760" i="1" s="1"/>
  <c r="S384" i="1"/>
  <c r="U384" i="1" s="1"/>
  <c r="S3392" i="1"/>
  <c r="U3392" i="1" s="1"/>
  <c r="S2095" i="1"/>
  <c r="U2095" i="1" s="1"/>
  <c r="S2281" i="1"/>
  <c r="U2281" i="1" s="1"/>
  <c r="S942" i="1"/>
  <c r="U942" i="1" s="1"/>
  <c r="S3785" i="1"/>
  <c r="U3785" i="1" s="1"/>
  <c r="S3120" i="1"/>
  <c r="U3120" i="1" s="1"/>
  <c r="S744" i="1"/>
  <c r="U744" i="1" s="1"/>
  <c r="S2089" i="1"/>
  <c r="U2089" i="1" s="1"/>
  <c r="S2326" i="1"/>
  <c r="U2326" i="1" s="1"/>
  <c r="S1372" i="1"/>
  <c r="U1372" i="1" s="1"/>
  <c r="S3390" i="1"/>
  <c r="U3390" i="1" s="1"/>
  <c r="S2005" i="1"/>
  <c r="U2005" i="1" s="1"/>
  <c r="S2292" i="1"/>
  <c r="U2292" i="1" s="1"/>
  <c r="S1356" i="1"/>
  <c r="U1356" i="1" s="1"/>
  <c r="S3398" i="1"/>
  <c r="U3398" i="1" s="1"/>
  <c r="S531" i="1"/>
  <c r="U531" i="1" s="1"/>
  <c r="S3545" i="1"/>
  <c r="U3545" i="1" s="1"/>
  <c r="S2703" i="1"/>
  <c r="U2703" i="1" s="1"/>
  <c r="S79" i="1"/>
  <c r="U79" i="1" s="1"/>
  <c r="S2383" i="1"/>
  <c r="U2383" i="1" s="1"/>
  <c r="S202" i="1"/>
  <c r="U202" i="1" s="1"/>
  <c r="S3355" i="1"/>
  <c r="U3355" i="1" s="1"/>
  <c r="S1457" i="1"/>
  <c r="U1457" i="1" s="1"/>
  <c r="S930" i="1"/>
  <c r="U930" i="1" s="1"/>
  <c r="S812" i="1"/>
  <c r="U812" i="1" s="1"/>
  <c r="S1620" i="1"/>
  <c r="U1620" i="1" s="1"/>
  <c r="S3951" i="1"/>
  <c r="U3951" i="1" s="1"/>
  <c r="S1587" i="1"/>
  <c r="U1587" i="1" s="1"/>
  <c r="S3395" i="1"/>
  <c r="U3395" i="1" s="1"/>
  <c r="S101" i="1"/>
  <c r="U101" i="1" s="1"/>
  <c r="S3332" i="1"/>
  <c r="U3332" i="1" s="1"/>
  <c r="S740" i="1"/>
  <c r="U740" i="1" s="1"/>
  <c r="S3001" i="1"/>
  <c r="U3001" i="1" s="1"/>
  <c r="S2954" i="1"/>
  <c r="U2954" i="1" s="1"/>
  <c r="S3233" i="1"/>
  <c r="U3233" i="1" s="1"/>
  <c r="S2291" i="1"/>
  <c r="U2291" i="1" s="1"/>
  <c r="S2551" i="1"/>
  <c r="U2551" i="1" s="1"/>
  <c r="S2181" i="1"/>
  <c r="U2181" i="1" s="1"/>
  <c r="S2816" i="1"/>
  <c r="U2816" i="1" s="1"/>
  <c r="S3441" i="1"/>
  <c r="U3441" i="1" s="1"/>
  <c r="S3612" i="1"/>
  <c r="U3612" i="1" s="1"/>
  <c r="S2971" i="1"/>
  <c r="U2971" i="1" s="1"/>
  <c r="S1288" i="1"/>
  <c r="U1288" i="1" s="1"/>
  <c r="S2141" i="1"/>
  <c r="U2141" i="1" s="1"/>
  <c r="S2967" i="1"/>
  <c r="U2967" i="1" s="1"/>
  <c r="S1792" i="1"/>
  <c r="U1792" i="1" s="1"/>
  <c r="S3246" i="1"/>
  <c r="U3246" i="1" s="1"/>
  <c r="S3348" i="1"/>
  <c r="U3348" i="1" s="1"/>
  <c r="S3520" i="1"/>
  <c r="U3520" i="1" s="1"/>
  <c r="S81" i="1"/>
  <c r="U81" i="1" s="1"/>
  <c r="S2778" i="1"/>
  <c r="U2778" i="1" s="1"/>
  <c r="S1927" i="1"/>
  <c r="U1927" i="1" s="1"/>
  <c r="S771" i="1"/>
  <c r="U771" i="1" s="1"/>
  <c r="S3487" i="1"/>
  <c r="U3487" i="1" s="1"/>
  <c r="S2669" i="1"/>
  <c r="U2669" i="1" s="1"/>
  <c r="S3253" i="1"/>
  <c r="U3253" i="1" s="1"/>
  <c r="S2084" i="1"/>
  <c r="U2084" i="1" s="1"/>
  <c r="S37" i="1"/>
  <c r="U37" i="1" s="1"/>
  <c r="S3724" i="1"/>
  <c r="U3724" i="1" s="1"/>
  <c r="S3530" i="1"/>
  <c r="U3530" i="1" s="1"/>
  <c r="S1508" i="1"/>
  <c r="U1508" i="1" s="1"/>
  <c r="S991" i="1"/>
  <c r="U991" i="1" s="1"/>
  <c r="S3499" i="1"/>
  <c r="U3499" i="1" s="1"/>
  <c r="S3316" i="1"/>
  <c r="U3316" i="1" s="1"/>
  <c r="S652" i="1"/>
  <c r="U652" i="1" s="1"/>
  <c r="S3500" i="1"/>
  <c r="U3500" i="1" s="1"/>
  <c r="S1245" i="1"/>
  <c r="U1245" i="1" s="1"/>
  <c r="S3849" i="1"/>
  <c r="U3849" i="1" s="1"/>
  <c r="S1804" i="1"/>
  <c r="U1804" i="1" s="1"/>
  <c r="S2684" i="1"/>
  <c r="U2684" i="1" s="1"/>
  <c r="S112" i="1"/>
  <c r="U112" i="1" s="1"/>
  <c r="S3419" i="1"/>
  <c r="U3419" i="1" s="1"/>
  <c r="S1329" i="1"/>
  <c r="U1329" i="1" s="1"/>
  <c r="S2670" i="1"/>
  <c r="U2670" i="1" s="1"/>
  <c r="S1822" i="1"/>
  <c r="U1822" i="1" s="1"/>
  <c r="S528" i="1"/>
  <c r="U528" i="1" s="1"/>
  <c r="S3099" i="1"/>
  <c r="U3099" i="1" s="1"/>
  <c r="S98" i="1"/>
  <c r="U98" i="1" s="1"/>
  <c r="S860" i="1"/>
  <c r="U860" i="1" s="1"/>
  <c r="S2707" i="1"/>
  <c r="U2707" i="1" s="1"/>
  <c r="S4012" i="1"/>
  <c r="U4012" i="1" s="1"/>
  <c r="S1330" i="1"/>
  <c r="U1330" i="1" s="1"/>
  <c r="S2177" i="1"/>
  <c r="U2177" i="1" s="1"/>
  <c r="S2747" i="1"/>
  <c r="U2747" i="1" s="1"/>
  <c r="S2216" i="1"/>
  <c r="U2216" i="1" s="1"/>
  <c r="S3100" i="1"/>
  <c r="U3100" i="1" s="1"/>
  <c r="S3635" i="1"/>
  <c r="U3635" i="1" s="1"/>
  <c r="S3372" i="1"/>
  <c r="U3372" i="1" s="1"/>
  <c r="S2519" i="1"/>
  <c r="U2519" i="1" s="1"/>
  <c r="S1690" i="1"/>
  <c r="U1690" i="1" s="1"/>
  <c r="S2119" i="1"/>
  <c r="U2119" i="1" s="1"/>
  <c r="S1611" i="1"/>
  <c r="U1611" i="1" s="1"/>
  <c r="S2605" i="1"/>
  <c r="U2605" i="1" s="1"/>
  <c r="S1680" i="1"/>
  <c r="U1680" i="1" s="1"/>
  <c r="S968" i="1"/>
  <c r="U968" i="1" s="1"/>
  <c r="S3945" i="1"/>
  <c r="U3945" i="1" s="1"/>
  <c r="S1265" i="1"/>
  <c r="U1265" i="1" s="1"/>
  <c r="S158" i="1"/>
  <c r="U158" i="1" s="1"/>
  <c r="S3856" i="1"/>
  <c r="U3856" i="1" s="1"/>
  <c r="S3818" i="1"/>
  <c r="U3818" i="1" s="1"/>
  <c r="S3692" i="1"/>
  <c r="U3692" i="1" s="1"/>
  <c r="S3198" i="1"/>
  <c r="U3198" i="1" s="1"/>
  <c r="S1641" i="1"/>
  <c r="U1641" i="1" s="1"/>
  <c r="S1100" i="1"/>
  <c r="U1100" i="1" s="1"/>
  <c r="S3277" i="1"/>
  <c r="U3277" i="1" s="1"/>
  <c r="S1475" i="1"/>
  <c r="U1475" i="1" s="1"/>
  <c r="S3708" i="1"/>
  <c r="U3708" i="1" s="1"/>
  <c r="S1082" i="1"/>
  <c r="U1082" i="1" s="1"/>
  <c r="S2597" i="1"/>
  <c r="U2597" i="1" s="1"/>
  <c r="S3812" i="1"/>
  <c r="U3812" i="1" s="1"/>
  <c r="S3102" i="1"/>
  <c r="U3102" i="1" s="1"/>
  <c r="S3272" i="1"/>
  <c r="U3272" i="1" s="1"/>
  <c r="S483" i="1"/>
  <c r="U483" i="1" s="1"/>
  <c r="S3573" i="1"/>
  <c r="U3573" i="1" s="1"/>
  <c r="S3712" i="1"/>
  <c r="U3712" i="1" s="1"/>
  <c r="S2010" i="1"/>
  <c r="U2010" i="1" s="1"/>
  <c r="S1839" i="1"/>
  <c r="U1839" i="1" s="1"/>
  <c r="S3445" i="1"/>
  <c r="U3445" i="1" s="1"/>
  <c r="S3709" i="1"/>
  <c r="U3709" i="1" s="1"/>
  <c r="S791" i="1"/>
  <c r="U791" i="1" s="1"/>
  <c r="S3730" i="1"/>
  <c r="U3730" i="1" s="1"/>
  <c r="S667" i="1"/>
  <c r="U667" i="1" s="1"/>
  <c r="S3032" i="1"/>
  <c r="U3032" i="1" s="1"/>
  <c r="S130" i="1"/>
  <c r="U130" i="1" s="1"/>
  <c r="S1294" i="1"/>
  <c r="U1294" i="1" s="1"/>
  <c r="S2837" i="1"/>
  <c r="U2837" i="1" s="1"/>
  <c r="S2638" i="1"/>
  <c r="U2638" i="1" s="1"/>
  <c r="S1291" i="1"/>
  <c r="U1291" i="1" s="1"/>
  <c r="S440" i="1"/>
  <c r="U440" i="1" s="1"/>
  <c r="S1775" i="1"/>
  <c r="U1775" i="1" s="1"/>
  <c r="S1472" i="1"/>
  <c r="U1472" i="1" s="1"/>
  <c r="S2316" i="1"/>
  <c r="U2316" i="1" s="1"/>
  <c r="S2621" i="1"/>
  <c r="U2621" i="1" s="1"/>
  <c r="S987" i="1"/>
  <c r="U987" i="1" s="1"/>
  <c r="S2677" i="1"/>
  <c r="U2677" i="1" s="1"/>
  <c r="S2885" i="1"/>
  <c r="U2885" i="1" s="1"/>
  <c r="S501" i="1"/>
  <c r="U501" i="1" s="1"/>
  <c r="S2497" i="1"/>
  <c r="U2497" i="1" s="1"/>
  <c r="S3481" i="1"/>
  <c r="U3481" i="1" s="1"/>
  <c r="S3044" i="1"/>
  <c r="U3044" i="1" s="1"/>
  <c r="S1674" i="1"/>
  <c r="U1674" i="1" s="1"/>
  <c r="S1228" i="1"/>
  <c r="U1228" i="1" s="1"/>
  <c r="S28" i="1"/>
  <c r="U28" i="1" s="1"/>
  <c r="S832" i="1"/>
  <c r="U832" i="1" s="1"/>
  <c r="S3273" i="1"/>
  <c r="U3273" i="1" s="1"/>
  <c r="S3385" i="1"/>
  <c r="U3385" i="1" s="1"/>
  <c r="S1716" i="1"/>
  <c r="U1716" i="1" s="1"/>
  <c r="S2624" i="1"/>
  <c r="U2624" i="1" s="1"/>
  <c r="S915" i="1"/>
  <c r="U915" i="1" s="1"/>
  <c r="S1786" i="1"/>
  <c r="U1786" i="1" s="1"/>
  <c r="S2206" i="1"/>
  <c r="U2206" i="1" s="1"/>
  <c r="S3763" i="1"/>
  <c r="U3763" i="1" s="1"/>
  <c r="S3629" i="1"/>
  <c r="U3629" i="1" s="1"/>
  <c r="S3447" i="1"/>
  <c r="U3447" i="1" s="1"/>
  <c r="S3433" i="1"/>
  <c r="U3433" i="1" s="1"/>
  <c r="S3405" i="1"/>
  <c r="U3405" i="1" s="1"/>
  <c r="S3387" i="1"/>
  <c r="U3387" i="1" s="1"/>
  <c r="S3784" i="1"/>
  <c r="U3784" i="1" s="1"/>
  <c r="S2482" i="1"/>
  <c r="U2482" i="1" s="1"/>
  <c r="S2475" i="1"/>
  <c r="U2475" i="1" s="1"/>
  <c r="S2209" i="1"/>
  <c r="U2209" i="1" s="1"/>
  <c r="S1621" i="1"/>
  <c r="U1621" i="1" s="1"/>
  <c r="S46" i="1"/>
  <c r="U46" i="1" s="1"/>
  <c r="S43" i="1"/>
  <c r="U43" i="1" s="1"/>
  <c r="S1605" i="1"/>
  <c r="U1605" i="1" s="1"/>
  <c r="S3218" i="1"/>
  <c r="U3218" i="1" s="1"/>
  <c r="S885" i="1"/>
  <c r="U885" i="1" s="1"/>
  <c r="S3161" i="1"/>
  <c r="U3161" i="1" s="1"/>
  <c r="S535" i="1"/>
  <c r="U535" i="1" s="1"/>
  <c r="S22" i="1"/>
  <c r="U22" i="1" s="1"/>
  <c r="S3777" i="1"/>
  <c r="U3777" i="1" s="1"/>
  <c r="S3375" i="1"/>
  <c r="U3375" i="1" s="1"/>
  <c r="S2431" i="1"/>
  <c r="U2431" i="1" s="1"/>
  <c r="S750" i="1"/>
  <c r="U750" i="1" s="1"/>
  <c r="S2112" i="1"/>
  <c r="U2112" i="1" s="1"/>
  <c r="S3655" i="1"/>
  <c r="U3655" i="1" s="1"/>
  <c r="S1636" i="1"/>
  <c r="U1636" i="1" s="1"/>
  <c r="S1673" i="1"/>
  <c r="U1673" i="1" s="1"/>
  <c r="S3729" i="1"/>
  <c r="U3729" i="1" s="1"/>
  <c r="S3596" i="1"/>
  <c r="U3596" i="1" s="1"/>
  <c r="S3522" i="1"/>
  <c r="U3522" i="1" s="1"/>
  <c r="S2121" i="1"/>
  <c r="U2121" i="1" s="1"/>
  <c r="S1653" i="1"/>
  <c r="U1653" i="1" s="1"/>
  <c r="S3620" i="1"/>
  <c r="U3620" i="1" s="1"/>
  <c r="S3476" i="1"/>
  <c r="U3476" i="1" s="1"/>
  <c r="S3359" i="1"/>
  <c r="U3359" i="1" s="1"/>
  <c r="S1828" i="1"/>
  <c r="U1828" i="1" s="1"/>
  <c r="S1443" i="1"/>
  <c r="U1443" i="1" s="1"/>
  <c r="S1286" i="1"/>
  <c r="U1286" i="1" s="1"/>
  <c r="S3841" i="1"/>
  <c r="U3841" i="1" s="1"/>
  <c r="S3811" i="1"/>
  <c r="U3811" i="1" s="1"/>
  <c r="S1858" i="1"/>
  <c r="U1858" i="1" s="1"/>
  <c r="S1263" i="1"/>
  <c r="U1263" i="1" s="1"/>
  <c r="S3521" i="1"/>
  <c r="U3521" i="1" s="1"/>
  <c r="S42" i="1"/>
  <c r="U42" i="1" s="1"/>
  <c r="S1316" i="1"/>
  <c r="U1316" i="1" s="1"/>
  <c r="S3715" i="1"/>
  <c r="U3715" i="1" s="1"/>
  <c r="S2914" i="1"/>
  <c r="U2914" i="1" s="1"/>
  <c r="S409" i="1"/>
  <c r="U409" i="1" s="1"/>
  <c r="S1287" i="1"/>
  <c r="U1287" i="1" s="1"/>
  <c r="S3764" i="1"/>
  <c r="U3764" i="1" s="1"/>
  <c r="S1843" i="1"/>
  <c r="U1843" i="1" s="1"/>
  <c r="S790" i="1"/>
  <c r="U790" i="1" s="1"/>
  <c r="S3474" i="1"/>
  <c r="U3474" i="1" s="1"/>
  <c r="S3839" i="1"/>
  <c r="U3839" i="1" s="1"/>
  <c r="S3227" i="1"/>
  <c r="U3227" i="1" s="1"/>
  <c r="S3680" i="1"/>
  <c r="U3680" i="1" s="1"/>
  <c r="S2793" i="1"/>
  <c r="U2793" i="1" s="1"/>
  <c r="S2790" i="1"/>
  <c r="U2790" i="1" s="1"/>
  <c r="S537" i="1"/>
  <c r="U537" i="1" s="1"/>
  <c r="S1923" i="1"/>
  <c r="U1923" i="1" s="1"/>
  <c r="S2646" i="1"/>
  <c r="U2646" i="1" s="1"/>
  <c r="S1841" i="1"/>
  <c r="U1841" i="1" s="1"/>
  <c r="S3430" i="1"/>
  <c r="U3430" i="1" s="1"/>
  <c r="S1303" i="1"/>
  <c r="U1303" i="1" s="1"/>
  <c r="S819" i="1"/>
  <c r="U819" i="1" s="1"/>
  <c r="S3634" i="1"/>
  <c r="U3634" i="1" s="1"/>
  <c r="S3467" i="1"/>
  <c r="U3467" i="1" s="1"/>
  <c r="S3282" i="1"/>
  <c r="U3282" i="1" s="1"/>
  <c r="S3537" i="1"/>
  <c r="U3537" i="1" s="1"/>
  <c r="S2487" i="1"/>
  <c r="U2487" i="1" s="1"/>
  <c r="S385" i="1"/>
  <c r="U385" i="1" s="1"/>
  <c r="S3197" i="1"/>
  <c r="U3197" i="1" s="1"/>
  <c r="S146" i="1"/>
  <c r="U146" i="1" s="1"/>
  <c r="S1167" i="1"/>
  <c r="U1167" i="1" s="1"/>
  <c r="S3381" i="1"/>
  <c r="U3381" i="1" s="1"/>
  <c r="S756" i="1"/>
  <c r="U756" i="1" s="1"/>
  <c r="S3479" i="1"/>
  <c r="U3479" i="1" s="1"/>
  <c r="S1246" i="1"/>
  <c r="U1246" i="1" s="1"/>
  <c r="S66" i="1"/>
  <c r="U66" i="1" s="1"/>
  <c r="S2772" i="1"/>
  <c r="U2772" i="1" s="1"/>
  <c r="S3305" i="1"/>
  <c r="U3305" i="1" s="1"/>
  <c r="S3603" i="1"/>
  <c r="U3603" i="1" s="1"/>
  <c r="S1300" i="1"/>
  <c r="U1300" i="1" s="1"/>
  <c r="S3568" i="1"/>
  <c r="U3568" i="1" s="1"/>
  <c r="S2309" i="1"/>
  <c r="U2309" i="1" s="1"/>
  <c r="S3710" i="1"/>
  <c r="U3710" i="1" s="1"/>
  <c r="S3388" i="1"/>
  <c r="U3388" i="1" s="1"/>
  <c r="S2647" i="1"/>
  <c r="U2647" i="1" s="1"/>
  <c r="S2536" i="1"/>
  <c r="U2536" i="1" s="1"/>
  <c r="S1827" i="1"/>
  <c r="U1827" i="1" s="1"/>
  <c r="S3816" i="1"/>
  <c r="U3816" i="1" s="1"/>
  <c r="S3163" i="1"/>
  <c r="U3163" i="1" s="1"/>
  <c r="S3083" i="1"/>
  <c r="U3083" i="1" s="1"/>
  <c r="S2974" i="1"/>
  <c r="U2974" i="1" s="1"/>
  <c r="S3501" i="1"/>
  <c r="U3501" i="1" s="1"/>
  <c r="S1285" i="1"/>
  <c r="U1285" i="1" s="1"/>
  <c r="S2134" i="1"/>
  <c r="U2134" i="1" s="1"/>
  <c r="S3851" i="1"/>
  <c r="U3851" i="1" s="1"/>
  <c r="S1554" i="1"/>
  <c r="U1554" i="1" s="1"/>
  <c r="S3815" i="1"/>
  <c r="U3815" i="1" s="1"/>
  <c r="S3259" i="1"/>
  <c r="U3259" i="1" s="1"/>
  <c r="S3850" i="1"/>
  <c r="U3850" i="1" s="1"/>
  <c r="S2113" i="1"/>
  <c r="U2113" i="1" s="1"/>
  <c r="S209" i="1"/>
  <c r="U209" i="1" s="1"/>
  <c r="S1891" i="1"/>
  <c r="U1891" i="1" s="1"/>
  <c r="S17" i="1"/>
  <c r="U17" i="1" s="1"/>
  <c r="S3550" i="1"/>
  <c r="U3550" i="1" s="1"/>
  <c r="S3482" i="1"/>
  <c r="U3482" i="1" s="1"/>
  <c r="S649" i="1"/>
  <c r="U649" i="1" s="1"/>
  <c r="S3409" i="1"/>
  <c r="U3409" i="1" s="1"/>
  <c r="S1657" i="1"/>
  <c r="U1657" i="1" s="1"/>
  <c r="S2470" i="1"/>
  <c r="U2470" i="1" s="1"/>
  <c r="S3819" i="1"/>
  <c r="U3819" i="1" s="1"/>
  <c r="S2294" i="1"/>
  <c r="U2294" i="1" s="1"/>
  <c r="S2557" i="1"/>
  <c r="U2557" i="1" s="1"/>
  <c r="S826" i="1"/>
  <c r="U826" i="1" s="1"/>
  <c r="S2794" i="1"/>
  <c r="U2794" i="1" s="1"/>
  <c r="S1098" i="1"/>
  <c r="U1098" i="1" s="1"/>
  <c r="S2109" i="1"/>
  <c r="U2109" i="1" s="1"/>
  <c r="S2828" i="1"/>
  <c r="U2828" i="1" s="1"/>
  <c r="S1766" i="1"/>
  <c r="U1766" i="1" s="1"/>
  <c r="S50" i="1"/>
  <c r="U50" i="1" s="1"/>
  <c r="S3699" i="1"/>
  <c r="U3699" i="1" s="1"/>
  <c r="S3298" i="1"/>
  <c r="U3298" i="1" s="1"/>
  <c r="S3432" i="1"/>
  <c r="U3432" i="1" s="1"/>
  <c r="S1744" i="1"/>
  <c r="U1744" i="1" s="1"/>
  <c r="S1040" i="1"/>
  <c r="U1040" i="1" s="1"/>
  <c r="S3178" i="1"/>
  <c r="U3178" i="1" s="1"/>
  <c r="S1800" i="1"/>
  <c r="U1800" i="1" s="1"/>
  <c r="S3814" i="1"/>
  <c r="U3814" i="1" s="1"/>
  <c r="S2205" i="1"/>
  <c r="U2205" i="1" s="1"/>
  <c r="S3434" i="1"/>
  <c r="U3434" i="1" s="1"/>
  <c r="S111" i="1"/>
  <c r="U111" i="1" s="1"/>
  <c r="S1728" i="1"/>
  <c r="U1728" i="1" s="1"/>
  <c r="S1481" i="1"/>
  <c r="U1481" i="1" s="1"/>
  <c r="S187" i="1"/>
  <c r="U187" i="1" s="1"/>
  <c r="S3681" i="1"/>
  <c r="U3681" i="1" s="1"/>
  <c r="S1648" i="1"/>
  <c r="U1648" i="1" s="1"/>
  <c r="S3558" i="1"/>
  <c r="U3558" i="1" s="1"/>
  <c r="S3357" i="1"/>
  <c r="U3357" i="1" s="1"/>
  <c r="S3659" i="1"/>
  <c r="U3659" i="1" s="1"/>
  <c r="S2466" i="1"/>
  <c r="U2466" i="1" s="1"/>
  <c r="S785" i="1"/>
  <c r="U785" i="1" s="1"/>
  <c r="S213" i="1"/>
  <c r="U213" i="1" s="1"/>
  <c r="S803" i="1"/>
  <c r="U803" i="1" s="1"/>
  <c r="S73" i="1"/>
  <c r="U73" i="1" s="1"/>
  <c r="S3172" i="1"/>
  <c r="U3172" i="1" s="1"/>
  <c r="S716" i="1"/>
  <c r="U716" i="1" s="1"/>
  <c r="S3480" i="1"/>
  <c r="U3480" i="1" s="1"/>
  <c r="S2103" i="1"/>
  <c r="U2103" i="1" s="1"/>
  <c r="S65" i="1"/>
  <c r="U65" i="1" s="1"/>
  <c r="S2625" i="1"/>
  <c r="U2625" i="1" s="1"/>
  <c r="S802" i="1"/>
  <c r="U802" i="1" s="1"/>
  <c r="S1769" i="1"/>
  <c r="U1769" i="1" s="1"/>
  <c r="S3572" i="1"/>
  <c r="U3572" i="1" s="1"/>
  <c r="S3926" i="1"/>
  <c r="U3926" i="1" s="1"/>
  <c r="S1577" i="1"/>
  <c r="U1577" i="1" s="1"/>
  <c r="S972" i="1"/>
  <c r="U972" i="1" s="1"/>
  <c r="S1024" i="1"/>
  <c r="U1024" i="1" s="1"/>
  <c r="S2256" i="1"/>
  <c r="U2256" i="1" s="1"/>
  <c r="S4107" i="1"/>
  <c r="U4107" i="1" s="1"/>
  <c r="S3174" i="1"/>
  <c r="U3174" i="1" s="1"/>
  <c r="S3450" i="1"/>
  <c r="U3450" i="1" s="1"/>
  <c r="S1924" i="1"/>
  <c r="U1924" i="1" s="1"/>
  <c r="S699" i="1"/>
  <c r="U699" i="1" s="1"/>
  <c r="S3315" i="1"/>
  <c r="U3315" i="1" s="1"/>
  <c r="S2465" i="1"/>
  <c r="U2465" i="1" s="1"/>
  <c r="S69" i="1"/>
  <c r="U69" i="1" s="1"/>
  <c r="S3154" i="1"/>
  <c r="U3154" i="1" s="1"/>
  <c r="S2555" i="1"/>
  <c r="U2555" i="1" s="1"/>
  <c r="S3769" i="1"/>
  <c r="U3769" i="1" s="1"/>
  <c r="S1989" i="1"/>
  <c r="U1989" i="1" s="1"/>
  <c r="S1629" i="1"/>
  <c r="U1629" i="1" s="1"/>
  <c r="S1248" i="1"/>
  <c r="U1248" i="1" s="1"/>
  <c r="S837" i="1"/>
  <c r="U837" i="1" s="1"/>
  <c r="S2929" i="1"/>
  <c r="U2929" i="1" s="1"/>
  <c r="S2108" i="1"/>
  <c r="U2108" i="1" s="1"/>
  <c r="S1803" i="1"/>
  <c r="U1803" i="1" s="1"/>
  <c r="S3805" i="1"/>
  <c r="U3805" i="1" s="1"/>
  <c r="S891" i="1"/>
  <c r="U891" i="1" s="1"/>
  <c r="S3150" i="1"/>
  <c r="U3150" i="1" s="1"/>
  <c r="S107" i="1"/>
  <c r="U107" i="1" s="1"/>
  <c r="S2847" i="1"/>
  <c r="U2847" i="1" s="1"/>
  <c r="S3012" i="1"/>
  <c r="U3012" i="1" s="1"/>
  <c r="S25" i="1"/>
  <c r="U25" i="1" s="1"/>
  <c r="S68" i="1"/>
  <c r="U68" i="1" s="1"/>
  <c r="S74" i="1"/>
  <c r="U74" i="1" s="1"/>
  <c r="S3349" i="1"/>
  <c r="U3349" i="1" s="1"/>
  <c r="S1694" i="1"/>
  <c r="U1694" i="1" s="1"/>
  <c r="S815" i="1"/>
  <c r="U815" i="1" s="1"/>
  <c r="S3557" i="1"/>
  <c r="U3557" i="1" s="1"/>
  <c r="S1691" i="1"/>
  <c r="U1691" i="1" s="1"/>
  <c r="S2840" i="1"/>
  <c r="U2840" i="1" s="1"/>
  <c r="S2829" i="1"/>
  <c r="U2829" i="1" s="1"/>
  <c r="S1247" i="1"/>
  <c r="U1247" i="1" s="1"/>
  <c r="S539" i="1"/>
  <c r="U539" i="1" s="1"/>
  <c r="S1933" i="1"/>
  <c r="U1933" i="1" s="1"/>
  <c r="S3292" i="1"/>
  <c r="U3292" i="1" s="1"/>
  <c r="S894" i="1"/>
  <c r="U894" i="1" s="1"/>
  <c r="S1223" i="1"/>
  <c r="U1223" i="1" s="1"/>
  <c r="S2220" i="1"/>
  <c r="U2220" i="1" s="1"/>
  <c r="S692" i="1"/>
  <c r="U692" i="1" s="1"/>
  <c r="S3107" i="1"/>
  <c r="U3107" i="1" s="1"/>
  <c r="S1572" i="1"/>
  <c r="U1572" i="1" s="1"/>
  <c r="S947" i="1"/>
  <c r="U947" i="1" s="1"/>
  <c r="S3939" i="1"/>
  <c r="U3939" i="1" s="1"/>
  <c r="S2672" i="1"/>
  <c r="U2672" i="1" s="1"/>
  <c r="S4042" i="1"/>
  <c r="U4042" i="1" s="1"/>
  <c r="S3776" i="1"/>
  <c r="U3776" i="1" s="1"/>
  <c r="S3546" i="1"/>
  <c r="U3546" i="1" s="1"/>
  <c r="S3518" i="1"/>
  <c r="U3518" i="1" s="1"/>
  <c r="S3289" i="1"/>
  <c r="U3289" i="1" s="1"/>
  <c r="S2468" i="1"/>
  <c r="U2468" i="1" s="1"/>
  <c r="S2097" i="1"/>
  <c r="U2097" i="1" s="1"/>
  <c r="S1304" i="1"/>
  <c r="U1304" i="1" s="1"/>
  <c r="S1831" i="1"/>
  <c r="U1831" i="1" s="1"/>
  <c r="S3314" i="1"/>
  <c r="U3314" i="1" s="1"/>
  <c r="S2422" i="1"/>
  <c r="U2422" i="1" s="1"/>
  <c r="S2248" i="1"/>
  <c r="U2248" i="1" s="1"/>
  <c r="S2179" i="1"/>
  <c r="U2179" i="1" s="1"/>
  <c r="S1844" i="1"/>
  <c r="U1844" i="1" s="1"/>
  <c r="S1637" i="1"/>
  <c r="U1637" i="1" s="1"/>
  <c r="S1359" i="1"/>
  <c r="U1359" i="1" s="1"/>
  <c r="S794" i="1"/>
  <c r="U794" i="1" s="1"/>
  <c r="S3320" i="1"/>
  <c r="U3320" i="1" s="1"/>
  <c r="S3701" i="1"/>
  <c r="U3701" i="1" s="1"/>
  <c r="S3616" i="1"/>
  <c r="U3616" i="1" s="1"/>
  <c r="S3780" i="1"/>
  <c r="U3780" i="1" s="1"/>
  <c r="S767" i="1"/>
  <c r="U767" i="1" s="1"/>
  <c r="S3892" i="1"/>
  <c r="U3892" i="1" s="1"/>
  <c r="S3322" i="1"/>
  <c r="U3322" i="1" s="1"/>
  <c r="S1699" i="1"/>
  <c r="U1699" i="1" s="1"/>
  <c r="S2988" i="1"/>
  <c r="U2988" i="1" s="1"/>
  <c r="S1643" i="1"/>
  <c r="U1643" i="1" s="1"/>
  <c r="S728" i="1"/>
  <c r="U728" i="1" s="1"/>
  <c r="S1243" i="1"/>
  <c r="U1243" i="1" s="1"/>
  <c r="S862" i="1"/>
  <c r="U862" i="1" s="1"/>
  <c r="S3594" i="1"/>
  <c r="U3594" i="1" s="1"/>
  <c r="S757" i="1"/>
  <c r="U757" i="1" s="1"/>
  <c r="S1297" i="1"/>
  <c r="U1297" i="1" s="1"/>
  <c r="S3209" i="1"/>
  <c r="U3209" i="1" s="1"/>
  <c r="S988" i="1"/>
  <c r="U988" i="1" s="1"/>
  <c r="S760" i="1"/>
  <c r="U760" i="1" s="1"/>
  <c r="S3489" i="1"/>
  <c r="U3489" i="1" s="1"/>
  <c r="S1349" i="1"/>
  <c r="U1349" i="1" s="1"/>
  <c r="S3605" i="1"/>
  <c r="U3605" i="1" s="1"/>
  <c r="S3563" i="1"/>
  <c r="U3563" i="1" s="1"/>
  <c r="S3270" i="1"/>
  <c r="U3270" i="1" s="1"/>
  <c r="S2811" i="1"/>
  <c r="U2811" i="1" s="1"/>
  <c r="S3599" i="1"/>
  <c r="U3599" i="1" s="1"/>
  <c r="S3443" i="1"/>
  <c r="U3443" i="1" s="1"/>
  <c r="S2317" i="1"/>
  <c r="U2317" i="1" s="1"/>
  <c r="S3540" i="1"/>
  <c r="U3540" i="1" s="1"/>
  <c r="S2935" i="1"/>
  <c r="U2935" i="1" s="1"/>
  <c r="S3266" i="1"/>
  <c r="U3266" i="1" s="1"/>
  <c r="S3180" i="1"/>
  <c r="U3180" i="1" s="1"/>
  <c r="S1509" i="1"/>
  <c r="U1509" i="1" s="1"/>
  <c r="S3280" i="1"/>
  <c r="U3280" i="1" s="1"/>
  <c r="S2542" i="1"/>
  <c r="U2542" i="1" s="1"/>
  <c r="S3507" i="1"/>
  <c r="U3507" i="1" s="1"/>
  <c r="S378" i="1"/>
  <c r="U378" i="1" s="1"/>
  <c r="S1362" i="1"/>
  <c r="U1362" i="1" s="1"/>
  <c r="S3367" i="1"/>
  <c r="U3367" i="1" s="1"/>
  <c r="S2842" i="1"/>
  <c r="U2842" i="1" s="1"/>
  <c r="S1895" i="1"/>
  <c r="U1895" i="1" s="1"/>
  <c r="S3440" i="1"/>
  <c r="U3440" i="1" s="1"/>
  <c r="S1261" i="1"/>
  <c r="U1261" i="1" s="1"/>
  <c r="S977" i="1"/>
  <c r="U977" i="1" s="1"/>
  <c r="S3201" i="1"/>
  <c r="U3201" i="1" s="1"/>
  <c r="S844" i="1"/>
  <c r="U844" i="1" s="1"/>
  <c r="S853" i="1"/>
  <c r="U853" i="1" s="1"/>
  <c r="S89" i="1"/>
  <c r="U89" i="1" s="1"/>
  <c r="S3656" i="1"/>
  <c r="U3656" i="1" s="1"/>
  <c r="S2477" i="1"/>
  <c r="U2477" i="1" s="1"/>
  <c r="S3552" i="1"/>
  <c r="U3552" i="1" s="1"/>
  <c r="S3308" i="1"/>
  <c r="U3308" i="1" s="1"/>
  <c r="S2368" i="1"/>
  <c r="U2368" i="1" s="1"/>
  <c r="S1930" i="1"/>
  <c r="U1930" i="1" s="1"/>
  <c r="S3330" i="1"/>
  <c r="U3330" i="1" s="1"/>
  <c r="S1216" i="1"/>
  <c r="U1216" i="1" s="1"/>
  <c r="S3249" i="1"/>
  <c r="U3249" i="1" s="1"/>
  <c r="S3825" i="1"/>
  <c r="U3825" i="1" s="1"/>
  <c r="S2277" i="1"/>
  <c r="U2277" i="1" s="1"/>
  <c r="S2831" i="1"/>
  <c r="U2831" i="1" s="1"/>
  <c r="S3166" i="1"/>
  <c r="U3166" i="1" s="1"/>
  <c r="S3617" i="1"/>
  <c r="U3617" i="1" s="1"/>
  <c r="S1903" i="1"/>
  <c r="U1903" i="1" s="1"/>
  <c r="S2942" i="1"/>
  <c r="U2942" i="1" s="1"/>
  <c r="S822" i="1"/>
  <c r="U822" i="1" s="1"/>
  <c r="S3505" i="1"/>
  <c r="U3505" i="1" s="1"/>
  <c r="S1675" i="1"/>
  <c r="U1675" i="1" s="1"/>
  <c r="S1201" i="1"/>
  <c r="U1201" i="1" s="1"/>
  <c r="S3141" i="1"/>
  <c r="U3141" i="1" s="1"/>
  <c r="S2936" i="1"/>
  <c r="U2936" i="1" s="1"/>
  <c r="S866" i="1"/>
  <c r="U866" i="1" s="1"/>
  <c r="S2812" i="1"/>
  <c r="U2812" i="1" s="1"/>
  <c r="S1603" i="1"/>
  <c r="U1603" i="1" s="1"/>
  <c r="S1937" i="1"/>
  <c r="U1937" i="1" s="1"/>
  <c r="S2458" i="1"/>
  <c r="U2458" i="1" s="1"/>
  <c r="S2149" i="1"/>
  <c r="U2149" i="1" s="1"/>
  <c r="S3185" i="1"/>
  <c r="U3185" i="1" s="1"/>
  <c r="S589" i="1"/>
  <c r="U589" i="1" s="1"/>
  <c r="S3204" i="1"/>
  <c r="U3204" i="1" s="1"/>
  <c r="S1404" i="1"/>
  <c r="U1404" i="1" s="1"/>
  <c r="S1902" i="1"/>
  <c r="U1902" i="1" s="1"/>
  <c r="S722" i="1"/>
  <c r="U722" i="1" s="1"/>
  <c r="S3313" i="1"/>
  <c r="U3313" i="1" s="1"/>
  <c r="S521" i="1"/>
  <c r="U521" i="1" s="1"/>
  <c r="S3532" i="1"/>
  <c r="U3532" i="1" s="1"/>
  <c r="S40" i="1"/>
  <c r="U40" i="1" s="1"/>
  <c r="S3339" i="1"/>
  <c r="U3339" i="1" s="1"/>
  <c r="S1866" i="1"/>
  <c r="U1866" i="1" s="1"/>
  <c r="S1671" i="1"/>
  <c r="U1671" i="1" s="1"/>
  <c r="S2882" i="1"/>
  <c r="U2882" i="1" s="1"/>
  <c r="S2628" i="1"/>
  <c r="U2628" i="1" s="1"/>
  <c r="S3459" i="1"/>
  <c r="U3459" i="1" s="1"/>
  <c r="S3265" i="1"/>
  <c r="U3265" i="1" s="1"/>
  <c r="S4038" i="1"/>
  <c r="U4038" i="1" s="1"/>
  <c r="S795" i="1"/>
  <c r="U795" i="1" s="1"/>
  <c r="S1652" i="1"/>
  <c r="U1652" i="1" s="1"/>
  <c r="S404" i="1"/>
  <c r="U404" i="1" s="1"/>
  <c r="S805" i="1"/>
  <c r="U805" i="1" s="1"/>
  <c r="S2673" i="1"/>
  <c r="U2673" i="1" s="1"/>
  <c r="S1394" i="1"/>
  <c r="U1394" i="1" s="1"/>
  <c r="S1376" i="1"/>
  <c r="U1376" i="1" s="1"/>
  <c r="S1018" i="1"/>
  <c r="U1018" i="1" s="1"/>
  <c r="S3486" i="1"/>
  <c r="U3486" i="1" s="1"/>
  <c r="S3232" i="1"/>
  <c r="U3232" i="1" s="1"/>
  <c r="S3779" i="1"/>
  <c r="U3779" i="1" s="1"/>
  <c r="S2834" i="1"/>
  <c r="U2834" i="1" s="1"/>
  <c r="S3584" i="1"/>
  <c r="U3584" i="1" s="1"/>
  <c r="S1168" i="1"/>
  <c r="U1168" i="1" s="1"/>
  <c r="S3254" i="1"/>
  <c r="U3254" i="1" s="1"/>
  <c r="S3728" i="1"/>
  <c r="U3728" i="1" s="1"/>
  <c r="S1650" i="1"/>
  <c r="U1650" i="1" s="1"/>
  <c r="S2022" i="1"/>
  <c r="U2022" i="1" s="1"/>
  <c r="S978" i="1"/>
  <c r="U978" i="1" s="1"/>
  <c r="S840" i="1"/>
  <c r="U840" i="1" s="1"/>
  <c r="S2835" i="1"/>
  <c r="U2835" i="1" s="1"/>
  <c r="S3707" i="1"/>
  <c r="U3707" i="1" s="1"/>
  <c r="S308" i="1"/>
  <c r="U308" i="1" s="1"/>
  <c r="S3421" i="1"/>
  <c r="U3421" i="1" s="1"/>
  <c r="S1928" i="1"/>
  <c r="U1928" i="1" s="1"/>
  <c r="S2168" i="1"/>
  <c r="U2168" i="1" s="1"/>
  <c r="S3179" i="1"/>
  <c r="U3179" i="1" s="1"/>
  <c r="S1193" i="1"/>
  <c r="U1193" i="1" s="1"/>
  <c r="S2788" i="1"/>
  <c r="U2788" i="1" s="1"/>
  <c r="S3403" i="1"/>
  <c r="U3403" i="1" s="1"/>
  <c r="S1004" i="1"/>
  <c r="U1004" i="1" s="1"/>
  <c r="S1914" i="1"/>
  <c r="U1914" i="1" s="1"/>
  <c r="S1106" i="1"/>
  <c r="U1106" i="1" s="1"/>
  <c r="S2276" i="1"/>
  <c r="U2276" i="1" s="1"/>
  <c r="S3913" i="1"/>
  <c r="U3913" i="1" s="1"/>
  <c r="S500" i="1"/>
  <c r="U500" i="1" s="1"/>
  <c r="S3782" i="1"/>
  <c r="U3782" i="1" s="1"/>
  <c r="S3756" i="1"/>
  <c r="U3756" i="1" s="1"/>
  <c r="S3625" i="1"/>
  <c r="U3625" i="1" s="1"/>
  <c r="S3414" i="1"/>
  <c r="U3414" i="1" s="1"/>
  <c r="S3377" i="1"/>
  <c r="U3377" i="1" s="1"/>
  <c r="S2832" i="1"/>
  <c r="U2832" i="1" s="1"/>
  <c r="S2099" i="1"/>
  <c r="U2099" i="1" s="1"/>
  <c r="S1859" i="1"/>
  <c r="U1859" i="1" s="1"/>
  <c r="S168" i="1"/>
  <c r="U168" i="1" s="1"/>
  <c r="S4050" i="1"/>
  <c r="U4050" i="1" s="1"/>
  <c r="S1826" i="1"/>
  <c r="U1826" i="1" s="1"/>
  <c r="S2562" i="1"/>
  <c r="U2562" i="1" s="1"/>
  <c r="S3611" i="1"/>
  <c r="U3611" i="1" s="1"/>
  <c r="S2091" i="1"/>
  <c r="U2091" i="1" s="1"/>
  <c r="S735" i="1"/>
  <c r="U735" i="1" s="1"/>
  <c r="S654" i="1"/>
  <c r="U654" i="1" s="1"/>
  <c r="S3772" i="1"/>
  <c r="U3772" i="1" s="1"/>
  <c r="S12" i="1"/>
  <c r="U12" i="1" s="1"/>
  <c r="S408" i="1"/>
  <c r="U408" i="1" s="1"/>
  <c r="S3242" i="1"/>
  <c r="U3242" i="1" s="1"/>
  <c r="S661" i="1"/>
  <c r="U661" i="1" s="1"/>
  <c r="S1849" i="1"/>
  <c r="U1849" i="1" s="1"/>
  <c r="S2285" i="1"/>
  <c r="U2285" i="1" s="1"/>
  <c r="S3469" i="1"/>
  <c r="U3469" i="1" s="1"/>
  <c r="S3439" i="1"/>
  <c r="U3439" i="1" s="1"/>
  <c r="S212" i="1"/>
  <c r="U212" i="1" s="1"/>
  <c r="S3176" i="1"/>
  <c r="U3176" i="1" s="1"/>
  <c r="S3010" i="1"/>
  <c r="U3010" i="1" s="1"/>
  <c r="S3005" i="1"/>
  <c r="U3005" i="1" s="1"/>
  <c r="S2791" i="1"/>
  <c r="U2791" i="1" s="1"/>
  <c r="S339" i="1"/>
  <c r="U339" i="1" s="1"/>
  <c r="S407" i="1"/>
  <c r="U407" i="1" s="1"/>
  <c r="S4069" i="1"/>
  <c r="U4069" i="1" s="1"/>
  <c r="S3508" i="1"/>
  <c r="U3508" i="1" s="1"/>
  <c r="S839" i="1"/>
  <c r="U839" i="1" s="1"/>
  <c r="S3674" i="1"/>
  <c r="U3674" i="1" s="1"/>
  <c r="S3286" i="1"/>
  <c r="U3286" i="1" s="1"/>
  <c r="S2804" i="1"/>
  <c r="U2804" i="1" s="1"/>
  <c r="S1392" i="1"/>
  <c r="U1392" i="1" s="1"/>
  <c r="S3356" i="1"/>
  <c r="U3356" i="1" s="1"/>
  <c r="S1016" i="1"/>
  <c r="U1016" i="1" s="1"/>
  <c r="S1666" i="1"/>
  <c r="U1666" i="1" s="1"/>
  <c r="S3661" i="1"/>
  <c r="U3661" i="1" s="1"/>
  <c r="S2183" i="1"/>
  <c r="U2183" i="1" s="1"/>
  <c r="S1357" i="1"/>
  <c r="U1357" i="1" s="1"/>
  <c r="S3627" i="1"/>
  <c r="U3627" i="1" s="1"/>
  <c r="S3517" i="1"/>
  <c r="U3517" i="1" s="1"/>
  <c r="S3597" i="1"/>
  <c r="U3597" i="1" s="1"/>
  <c r="S3575" i="1"/>
  <c r="U3575" i="1" s="1"/>
  <c r="S3669" i="1"/>
  <c r="U3669" i="1" s="1"/>
  <c r="S3698" i="1"/>
  <c r="U3698" i="1" s="1"/>
  <c r="S2827" i="1"/>
  <c r="U2827" i="1" s="1"/>
  <c r="S1312" i="1"/>
  <c r="U1312" i="1" s="1"/>
  <c r="S116" i="1"/>
  <c r="U116" i="1" s="1"/>
  <c r="S3416" i="1"/>
  <c r="U3416" i="1" s="1"/>
  <c r="S3170" i="1"/>
  <c r="U3170" i="1" s="1"/>
  <c r="S3618" i="1"/>
  <c r="U3618" i="1" s="1"/>
  <c r="S3224" i="1"/>
  <c r="U3224" i="1" s="1"/>
  <c r="S1754" i="1"/>
  <c r="U1754" i="1" s="1"/>
  <c r="S1689" i="1"/>
  <c r="U1689" i="1" s="1"/>
  <c r="S1278" i="1"/>
  <c r="U1278" i="1" s="1"/>
  <c r="S3382" i="1"/>
  <c r="U3382" i="1" s="1"/>
  <c r="S2994" i="1"/>
  <c r="U2994" i="1" s="1"/>
  <c r="S3240" i="1"/>
  <c r="U3240" i="1" s="1"/>
  <c r="S3626" i="1"/>
  <c r="U3626" i="1" s="1"/>
  <c r="S807" i="1"/>
  <c r="U807" i="1" s="1"/>
  <c r="S2657" i="1"/>
  <c r="U2657" i="1" s="1"/>
  <c r="S2632" i="1"/>
  <c r="U2632" i="1" s="1"/>
  <c r="S2792" i="1"/>
  <c r="U2792" i="1" s="1"/>
  <c r="S2642" i="1"/>
  <c r="U2642" i="1" s="1"/>
  <c r="S414" i="1"/>
  <c r="U414" i="1" s="1"/>
  <c r="S1986" i="1"/>
  <c r="U1986" i="1" s="1"/>
  <c r="S3471" i="1"/>
  <c r="U3471" i="1" s="1"/>
  <c r="S3366" i="1"/>
  <c r="U3366" i="1" s="1"/>
  <c r="S3636" i="1"/>
  <c r="U3636" i="1" s="1"/>
  <c r="S1022" i="1"/>
  <c r="U1022" i="1" s="1"/>
  <c r="S3511" i="1"/>
  <c r="U3511" i="1" s="1"/>
  <c r="S2554" i="1"/>
  <c r="U2554" i="1" s="1"/>
  <c r="S1181" i="1"/>
  <c r="U1181" i="1" s="1"/>
  <c r="S898" i="1"/>
  <c r="U898" i="1" s="1"/>
  <c r="S2490" i="1"/>
  <c r="U2490" i="1" s="1"/>
  <c r="S2973" i="1"/>
  <c r="U2973" i="1" s="1"/>
  <c r="S1931" i="1"/>
  <c r="U1931" i="1" s="1"/>
  <c r="S1190" i="1"/>
  <c r="U1190" i="1" s="1"/>
  <c r="S1005" i="1"/>
  <c r="U1005" i="1" s="1"/>
  <c r="S1850" i="1"/>
  <c r="U1850" i="1" s="1"/>
  <c r="S742" i="1"/>
  <c r="U742" i="1" s="1"/>
  <c r="S2260" i="1"/>
  <c r="U2260" i="1" s="1"/>
  <c r="S3042" i="1"/>
  <c r="U3042" i="1" s="1"/>
  <c r="S1214" i="1"/>
  <c r="U1214" i="1" s="1"/>
  <c r="S799" i="1"/>
  <c r="U799" i="1" s="1"/>
  <c r="S2321" i="1"/>
  <c r="U2321" i="1" s="1"/>
  <c r="S2314" i="1"/>
  <c r="U2314" i="1" s="1"/>
  <c r="S2086" i="1"/>
  <c r="U2086" i="1" s="1"/>
  <c r="S3585" i="1"/>
  <c r="U3585" i="1" s="1"/>
  <c r="S3412" i="1"/>
  <c r="U3412" i="1" s="1"/>
  <c r="S2934" i="1"/>
  <c r="U2934" i="1" s="1"/>
  <c r="S2446" i="1"/>
  <c r="U2446" i="1" s="1"/>
  <c r="S3188" i="1"/>
  <c r="U3188" i="1" s="1"/>
  <c r="S3836" i="1"/>
  <c r="U3836" i="1" s="1"/>
  <c r="S3424" i="1"/>
  <c r="U3424" i="1" s="1"/>
  <c r="S3704" i="1"/>
  <c r="U3704" i="1" s="1"/>
  <c r="S3690" i="1"/>
  <c r="U3690" i="1" s="1"/>
  <c r="S2982" i="1"/>
  <c r="U2982" i="1" s="1"/>
  <c r="S55" i="1"/>
  <c r="U55" i="1" s="1"/>
  <c r="S3623" i="1"/>
  <c r="U3623" i="1" s="1"/>
  <c r="S1096" i="1"/>
  <c r="U1096" i="1" s="1"/>
  <c r="S2165" i="1"/>
  <c r="U2165" i="1" s="1"/>
  <c r="S2603" i="1"/>
  <c r="U2603" i="1" s="1"/>
  <c r="S3515" i="1"/>
  <c r="U3515" i="1" s="1"/>
  <c r="S3263" i="1"/>
  <c r="U3263" i="1" s="1"/>
  <c r="S1341" i="1"/>
  <c r="U1341" i="1" s="1"/>
  <c r="S748" i="1"/>
  <c r="U748" i="1" s="1"/>
  <c r="S3595" i="1"/>
  <c r="U3595" i="1" s="1"/>
  <c r="S2674" i="1"/>
  <c r="U2674" i="1" s="1"/>
  <c r="S2833" i="1"/>
  <c r="U2833" i="1" s="1"/>
  <c r="S2464" i="1"/>
  <c r="U2464" i="1" s="1"/>
  <c r="S3663" i="1"/>
  <c r="U3663" i="1" s="1"/>
  <c r="S1889" i="1"/>
  <c r="U1889" i="1" s="1"/>
  <c r="S3343" i="1"/>
  <c r="U3343" i="1" s="1"/>
  <c r="S3324" i="1"/>
  <c r="U3324" i="1" s="1"/>
  <c r="S1360" i="1"/>
  <c r="U1360" i="1" s="1"/>
  <c r="S380" i="1"/>
  <c r="U380" i="1" s="1"/>
  <c r="S2478" i="1"/>
  <c r="U2478" i="1" s="1"/>
  <c r="S2808" i="1"/>
  <c r="U2808" i="1" s="1"/>
  <c r="S3528" i="1"/>
  <c r="U3528" i="1" s="1"/>
  <c r="S1476" i="1"/>
  <c r="U1476" i="1" s="1"/>
  <c r="S1823" i="1"/>
  <c r="U1823" i="1" s="1"/>
  <c r="S1884" i="1"/>
  <c r="U1884" i="1" s="1"/>
  <c r="S3682" i="1"/>
  <c r="U3682" i="1" s="1"/>
  <c r="S3606" i="1"/>
  <c r="U3606" i="1" s="1"/>
  <c r="S2117" i="1"/>
  <c r="U2117" i="1" s="1"/>
  <c r="S2698" i="1"/>
  <c r="U2698" i="1" s="1"/>
  <c r="S36" i="1"/>
  <c r="U36" i="1" s="1"/>
  <c r="S3225" i="1"/>
  <c r="U3225" i="1" s="1"/>
  <c r="S2617" i="1"/>
  <c r="U2617" i="1" s="1"/>
  <c r="S121" i="1"/>
  <c r="U121" i="1" s="1"/>
  <c r="S3613" i="1"/>
  <c r="U3613" i="1" s="1"/>
  <c r="S100" i="1"/>
  <c r="U100" i="1" s="1"/>
  <c r="S2902" i="1"/>
  <c r="U2902" i="1" s="1"/>
  <c r="S2979" i="1"/>
  <c r="U2979" i="1" s="1"/>
  <c r="S1076" i="1"/>
  <c r="U1076" i="1" s="1"/>
  <c r="S1570" i="1"/>
  <c r="U1570" i="1" s="1"/>
  <c r="S2679" i="1"/>
  <c r="U2679" i="1" s="1"/>
  <c r="S1333" i="1"/>
  <c r="U1333" i="1" s="1"/>
  <c r="S1606" i="1"/>
  <c r="U1606" i="1" s="1"/>
  <c r="S1926" i="1"/>
  <c r="U1926" i="1" s="1"/>
  <c r="S524" i="1"/>
  <c r="U524" i="1" s="1"/>
  <c r="S2704" i="1"/>
  <c r="U2704" i="1" s="1"/>
  <c r="S3722" i="1"/>
  <c r="U3722" i="1" s="1"/>
  <c r="S1883" i="1"/>
  <c r="U1883" i="1" s="1"/>
  <c r="S1678" i="1"/>
  <c r="U1678" i="1" s="1"/>
  <c r="S3586" i="1"/>
  <c r="U3586" i="1" s="1"/>
  <c r="S2090" i="1"/>
  <c r="U2090" i="1" s="1"/>
  <c r="S2602" i="1"/>
  <c r="U2602" i="1" s="1"/>
  <c r="S2167" i="1"/>
  <c r="U2167" i="1" s="1"/>
  <c r="S3562" i="1"/>
  <c r="U3562" i="1" s="1"/>
  <c r="S3169" i="1"/>
  <c r="U3169" i="1" s="1"/>
  <c r="S3301" i="1"/>
  <c r="U3301" i="1" s="1"/>
  <c r="S651" i="1"/>
  <c r="U651" i="1" s="1"/>
  <c r="S1681" i="1"/>
  <c r="U1681" i="1" s="1"/>
  <c r="S833" i="1"/>
  <c r="U833" i="1" s="1"/>
  <c r="S103" i="1"/>
  <c r="U103" i="1" s="1"/>
  <c r="S10" i="1"/>
  <c r="U10" i="1" s="1"/>
  <c r="S3389" i="1"/>
  <c r="U3389" i="1" s="1"/>
  <c r="S3017" i="1"/>
  <c r="U3017" i="1" s="1"/>
  <c r="S272" i="1"/>
  <c r="U272" i="1" s="1"/>
  <c r="S3153" i="1"/>
  <c r="U3153" i="1" s="1"/>
  <c r="S3384" i="1"/>
  <c r="U3384" i="1" s="1"/>
  <c r="S4108" i="1"/>
  <c r="U4108" i="1" s="1"/>
  <c r="S3673" i="1"/>
  <c r="U3673" i="1" s="1"/>
  <c r="S2937" i="1"/>
  <c r="U2937" i="1" s="1"/>
  <c r="S3152" i="1"/>
  <c r="U3152" i="1" s="1"/>
  <c r="S2222" i="1"/>
  <c r="U2222" i="1" s="1"/>
  <c r="S3691" i="1"/>
  <c r="U3691" i="1" s="1"/>
  <c r="S689" i="1"/>
  <c r="U689" i="1" s="1"/>
  <c r="S753" i="1"/>
  <c r="U753" i="1" s="1"/>
  <c r="S969" i="1"/>
  <c r="U969" i="1" s="1"/>
  <c r="S2815" i="1"/>
  <c r="U2815" i="1" s="1"/>
  <c r="S824" i="1"/>
  <c r="U824" i="1" s="1"/>
  <c r="S3717" i="1"/>
  <c r="U3717" i="1" s="1"/>
  <c r="S778" i="1"/>
  <c r="U778" i="1" s="1"/>
  <c r="S93" i="1"/>
  <c r="U93" i="1" s="1"/>
  <c r="S90" i="1"/>
  <c r="U90" i="1" s="1"/>
  <c r="S3490" i="1"/>
  <c r="U3490" i="1" s="1"/>
  <c r="S356" i="1"/>
  <c r="U356" i="1" s="1"/>
  <c r="S2287" i="1"/>
  <c r="U2287" i="1" s="1"/>
  <c r="S3352" i="1"/>
  <c r="U3352" i="1" s="1"/>
  <c r="S3823" i="1"/>
  <c r="U3823" i="1" s="1"/>
  <c r="S3335" i="1"/>
  <c r="U3335" i="1" s="1"/>
  <c r="S532" i="1"/>
  <c r="U532" i="1" s="1"/>
  <c r="S854" i="1"/>
  <c r="U854" i="1" s="1"/>
  <c r="S2556" i="1"/>
  <c r="U2556" i="1" s="1"/>
  <c r="S4037" i="1"/>
  <c r="U4037" i="1" s="1"/>
  <c r="S110" i="1"/>
  <c r="U110" i="1" s="1"/>
  <c r="S31" i="1"/>
  <c r="U31" i="1" s="1"/>
  <c r="S2970" i="1"/>
  <c r="U2970" i="1" s="1"/>
  <c r="S3376" i="1"/>
  <c r="U3376" i="1" s="1"/>
  <c r="S3498" i="1"/>
  <c r="U3498" i="1" s="1"/>
  <c r="S343" i="1"/>
  <c r="U343" i="1" s="1"/>
  <c r="S2308" i="1"/>
  <c r="U2308" i="1" s="1"/>
  <c r="S2543" i="1"/>
  <c r="U2543" i="1" s="1"/>
  <c r="S2928" i="1"/>
  <c r="U2928" i="1" s="1"/>
  <c r="S1262" i="1"/>
  <c r="U1262" i="1" s="1"/>
  <c r="S3696" i="1"/>
  <c r="U3696" i="1" s="1"/>
  <c r="S3212" i="1"/>
  <c r="U3212" i="1" s="1"/>
  <c r="S2553" i="1"/>
  <c r="U2553" i="1" s="1"/>
  <c r="S553" i="1"/>
  <c r="U553" i="1" s="1"/>
  <c r="S2030" i="1"/>
  <c r="U2030" i="1" s="1"/>
  <c r="S1250" i="1"/>
  <c r="U1250" i="1" s="1"/>
  <c r="S3759" i="1"/>
  <c r="U3759" i="1" s="1"/>
  <c r="S1292" i="1"/>
  <c r="U1292" i="1" s="1"/>
  <c r="S526" i="1"/>
  <c r="U526" i="1" s="1"/>
  <c r="S1651" i="1"/>
  <c r="U1651" i="1" s="1"/>
  <c r="S316" i="1"/>
  <c r="U316" i="1" s="1"/>
  <c r="S1529" i="1"/>
  <c r="U1529" i="1" s="1"/>
  <c r="S3985" i="1"/>
  <c r="U3985" i="1" s="1"/>
  <c r="S3685" i="1"/>
  <c r="U3685" i="1" s="1"/>
  <c r="S2841" i="1"/>
  <c r="U2841" i="1" s="1"/>
  <c r="S538" i="1"/>
  <c r="U538" i="1" s="1"/>
  <c r="S3975" i="1"/>
  <c r="U3975" i="1" s="1"/>
  <c r="S2547" i="1"/>
  <c r="U2547" i="1" s="1"/>
  <c r="S3608" i="1"/>
  <c r="U3608" i="1" s="1"/>
  <c r="S2548" i="1"/>
  <c r="U2548" i="1" s="1"/>
  <c r="S1397" i="1"/>
  <c r="U1397" i="1" s="1"/>
  <c r="S2304" i="1"/>
  <c r="U2304" i="1" s="1"/>
  <c r="S2713" i="1"/>
  <c r="U2713" i="1" s="1"/>
  <c r="S1861" i="1"/>
  <c r="U1861" i="1" s="1"/>
  <c r="S2101" i="1"/>
  <c r="U2101" i="1" s="1"/>
  <c r="S747" i="1"/>
  <c r="U747" i="1" s="1"/>
  <c r="S118" i="1"/>
  <c r="U118" i="1" s="1"/>
  <c r="S246" i="1"/>
  <c r="U246" i="1" s="1"/>
  <c r="S1781" i="1"/>
  <c r="U1781" i="1" s="1"/>
  <c r="S3519" i="1"/>
  <c r="U3519" i="1" s="1"/>
  <c r="S3051" i="1"/>
  <c r="U3051" i="1" s="1"/>
  <c r="S533" i="1"/>
  <c r="U533" i="1" s="1"/>
  <c r="S3494" i="1"/>
  <c r="U3494" i="1" s="1"/>
  <c r="S84" i="1"/>
  <c r="U84" i="1" s="1"/>
  <c r="S3604" i="1"/>
  <c r="U3604" i="1" s="1"/>
  <c r="S3303" i="1"/>
  <c r="U3303" i="1" s="1"/>
  <c r="S3697" i="1"/>
  <c r="U3697" i="1" s="1"/>
  <c r="S2083" i="1"/>
  <c r="U2083" i="1" s="1"/>
  <c r="S3236" i="1"/>
  <c r="U3236" i="1" s="1"/>
  <c r="S1290" i="1"/>
  <c r="U1290" i="1" s="1"/>
  <c r="S800" i="1"/>
  <c r="U800" i="1" s="1"/>
  <c r="S1668" i="1"/>
  <c r="U1668" i="1" s="1"/>
  <c r="S2088" i="1"/>
  <c r="U2088" i="1" s="1"/>
  <c r="S3719" i="1"/>
  <c r="U3719" i="1" s="1"/>
  <c r="S3420" i="1"/>
  <c r="U3420" i="1" s="1"/>
  <c r="S1630" i="1"/>
  <c r="U1630" i="1" s="1"/>
  <c r="S3159" i="1"/>
  <c r="U3159" i="1" s="1"/>
  <c r="S77" i="1"/>
  <c r="U77" i="1" s="1"/>
  <c r="S1505" i="1"/>
  <c r="U1505" i="1" s="1"/>
  <c r="S3587" i="1"/>
  <c r="U3587" i="1" s="1"/>
  <c r="S1302" i="1"/>
  <c r="U1302" i="1" s="1"/>
  <c r="S32" i="1"/>
  <c r="U32" i="1" s="1"/>
  <c r="S3428" i="1"/>
  <c r="U3428" i="1" s="1"/>
  <c r="S2940" i="1"/>
  <c r="U2940" i="1" s="1"/>
  <c r="S1634" i="1"/>
  <c r="U1634" i="1" s="1"/>
  <c r="S3846" i="1"/>
  <c r="U3846" i="1" s="1"/>
  <c r="S1380" i="1"/>
  <c r="U1380" i="1" s="1"/>
  <c r="S3628" i="1"/>
  <c r="U3628" i="1" s="1"/>
  <c r="S2336" i="1"/>
  <c r="U2336" i="1" s="1"/>
  <c r="S3307" i="1"/>
  <c r="U3307" i="1" s="1"/>
  <c r="S3302" i="1"/>
  <c r="U3302" i="1" s="1"/>
  <c r="S2529" i="1"/>
  <c r="U2529" i="1" s="1"/>
  <c r="S3383" i="1"/>
  <c r="U3383" i="1" s="1"/>
  <c r="S1593" i="1"/>
  <c r="U1593" i="1" s="1"/>
  <c r="S1405" i="1"/>
  <c r="U1405" i="1" s="1"/>
  <c r="S2176" i="1"/>
  <c r="U2176" i="1" s="1"/>
  <c r="S305" i="1"/>
  <c r="U305" i="1" s="1"/>
  <c r="S2323" i="1"/>
  <c r="U2323" i="1" s="1"/>
  <c r="S1533" i="1"/>
  <c r="U1533" i="1" s="1"/>
  <c r="S3223" i="1"/>
  <c r="U3223" i="1" s="1"/>
  <c r="S1275" i="1"/>
  <c r="U1275" i="1" s="1"/>
  <c r="S3342" i="1"/>
  <c r="U3342" i="1" s="1"/>
  <c r="S3484" i="1"/>
  <c r="U3484" i="1" s="1"/>
  <c r="S811" i="1"/>
  <c r="U811" i="1" s="1"/>
  <c r="S1890" i="1"/>
  <c r="U1890" i="1" s="1"/>
  <c r="S1267" i="1"/>
  <c r="U1267" i="1" s="1"/>
  <c r="S3795" i="1"/>
  <c r="U3795" i="1" s="1"/>
  <c r="S3684" i="1"/>
  <c r="U3684" i="1" s="1"/>
  <c r="S2486" i="1"/>
  <c r="U2486" i="1" s="1"/>
  <c r="S1667" i="1"/>
  <c r="U1667" i="1" s="1"/>
  <c r="S861" i="1"/>
  <c r="U861" i="1" s="1"/>
  <c r="S1798" i="1"/>
  <c r="U1798" i="1" s="1"/>
  <c r="S809" i="1"/>
  <c r="U809" i="1" s="1"/>
  <c r="S3504" i="1"/>
  <c r="U3504" i="1" s="1"/>
  <c r="S2096" i="1"/>
  <c r="U2096" i="1" s="1"/>
  <c r="S2741" i="1"/>
  <c r="U2741" i="1" s="1"/>
  <c r="S3020" i="1"/>
  <c r="U3020" i="1" s="1"/>
  <c r="S2173" i="1"/>
  <c r="U2173" i="1" s="1"/>
  <c r="S2818" i="1"/>
  <c r="U2818" i="1" s="1"/>
  <c r="S3361" i="1"/>
  <c r="U3361" i="1" s="1"/>
  <c r="S2111" i="1"/>
  <c r="U2111" i="1" s="1"/>
  <c r="S1249" i="1"/>
  <c r="U1249" i="1" s="1"/>
  <c r="S3310" i="1"/>
  <c r="U3310" i="1" s="1"/>
  <c r="S817" i="1"/>
  <c r="U817" i="1" s="1"/>
  <c r="S2530" i="1"/>
  <c r="U2530" i="1" s="1"/>
  <c r="S3275" i="1"/>
  <c r="U3275" i="1" s="1"/>
  <c r="S1922" i="1"/>
  <c r="U1922" i="1" s="1"/>
  <c r="S3770" i="1"/>
  <c r="U3770" i="1" s="1"/>
  <c r="S2060" i="1"/>
  <c r="U2060" i="1" s="1"/>
  <c r="S2667" i="1"/>
  <c r="U2667" i="1" s="1"/>
  <c r="S1669" i="1"/>
  <c r="U1669" i="1" s="1"/>
  <c r="S469" i="1"/>
  <c r="U469" i="1" s="1"/>
  <c r="S2293" i="1"/>
  <c r="U2293" i="1" s="1"/>
  <c r="S1301" i="1"/>
  <c r="U1301" i="1" s="1"/>
  <c r="S1464" i="1"/>
  <c r="U1464" i="1" s="1"/>
  <c r="S1386" i="1"/>
  <c r="U1386" i="1" s="1"/>
  <c r="S628" i="1"/>
  <c r="U628" i="1" s="1"/>
  <c r="S1293" i="1"/>
  <c r="U1293" i="1" s="1"/>
  <c r="S2068" i="1"/>
  <c r="U2068" i="1" s="1"/>
  <c r="S2619" i="1"/>
  <c r="U2619" i="1" s="1"/>
  <c r="S7" i="1"/>
  <c r="U7" i="1" s="1"/>
  <c r="S253" i="1"/>
  <c r="U253" i="1" s="1"/>
  <c r="S3035" i="1"/>
  <c r="U3035" i="1" s="1"/>
  <c r="S3317" i="1"/>
  <c r="U3317" i="1" s="1"/>
  <c r="S3726" i="1"/>
  <c r="U3726" i="1" s="1"/>
  <c r="S3761" i="1"/>
  <c r="U3761" i="1" s="1"/>
  <c r="S3267" i="1"/>
  <c r="U3267" i="1" s="1"/>
  <c r="S3400" i="1"/>
  <c r="U3400" i="1" s="1"/>
  <c r="S3468" i="1"/>
  <c r="U3468" i="1" s="1"/>
  <c r="S2212" i="1"/>
  <c r="U2212" i="1" s="1"/>
  <c r="S185" i="1"/>
  <c r="U185" i="1" s="1"/>
  <c r="S3676" i="1"/>
  <c r="U3676" i="1" s="1"/>
  <c r="S810" i="1"/>
  <c r="U810" i="1" s="1"/>
  <c r="S2499" i="1"/>
  <c r="U2499" i="1" s="1"/>
  <c r="S2810" i="1"/>
  <c r="U2810" i="1" s="1"/>
  <c r="S2483" i="1"/>
  <c r="U2483" i="1" s="1"/>
  <c r="S2533" i="1"/>
  <c r="U2533" i="1" s="1"/>
  <c r="S2528" i="1"/>
  <c r="U2528" i="1" s="1"/>
  <c r="S119" i="1"/>
  <c r="U119" i="1" s="1"/>
  <c r="S1527" i="1"/>
  <c r="U1527" i="1" s="1"/>
  <c r="S1654" i="1"/>
  <c r="U1654" i="1" s="1"/>
  <c r="S3675" i="1"/>
  <c r="U3675" i="1" s="1"/>
  <c r="S3525" i="1"/>
  <c r="U3525" i="1" s="1"/>
  <c r="S3758" i="1"/>
  <c r="U3758" i="1" s="1"/>
  <c r="S752" i="1"/>
  <c r="U752" i="1" s="1"/>
  <c r="S1305" i="1"/>
  <c r="U1305" i="1" s="1"/>
  <c r="S3346" i="1"/>
  <c r="U3346" i="1" s="1"/>
  <c r="S2147" i="1"/>
  <c r="U2147" i="1" s="1"/>
  <c r="S3162" i="1"/>
  <c r="U3162" i="1" s="1"/>
  <c r="S3829" i="1"/>
  <c r="U3829" i="1" s="1"/>
  <c r="S3725" i="1"/>
  <c r="U3725" i="1" s="1"/>
  <c r="S3186" i="1"/>
  <c r="U3186" i="1" s="1"/>
  <c r="S704" i="1"/>
  <c r="U704" i="1" s="1"/>
  <c r="S3115" i="1"/>
  <c r="U3115" i="1" s="1"/>
  <c r="S923" i="1"/>
  <c r="U923" i="1" s="1"/>
  <c r="S2455" i="1"/>
  <c r="U2455" i="1" s="1"/>
  <c r="S64" i="1"/>
  <c r="U64" i="1" s="1"/>
  <c r="S62" i="1"/>
  <c r="U62" i="1" s="1"/>
  <c r="S3488" i="1"/>
  <c r="U3488" i="1" s="1"/>
  <c r="S1638" i="1"/>
  <c r="U1638" i="1" s="1"/>
  <c r="S1873" i="1"/>
  <c r="U1873" i="1" s="1"/>
  <c r="S996" i="1"/>
  <c r="U996" i="1" s="1"/>
  <c r="S1385" i="1"/>
  <c r="U1385" i="1" s="1"/>
  <c r="S2491" i="1"/>
  <c r="U2491" i="1" s="1"/>
  <c r="S3014" i="1"/>
  <c r="U3014" i="1" s="1"/>
  <c r="S140" i="1"/>
  <c r="U140" i="1" s="1"/>
  <c r="S1025" i="1"/>
  <c r="U1025" i="1" s="1"/>
  <c r="S3418" i="1"/>
  <c r="U3418" i="1" s="1"/>
  <c r="S3181" i="1"/>
  <c r="U3181" i="1" s="1"/>
  <c r="S851" i="1"/>
  <c r="U851" i="1" s="1"/>
  <c r="S292" i="1"/>
  <c r="U292" i="1" s="1"/>
  <c r="S2268" i="1"/>
  <c r="U2268" i="1" s="1"/>
  <c r="S1254" i="1"/>
  <c r="U1254" i="1" s="1"/>
  <c r="S1400" i="1"/>
  <c r="U1400" i="1" s="1"/>
  <c r="S1787" i="1"/>
  <c r="U1787" i="1" s="1"/>
  <c r="S2278" i="1"/>
  <c r="U2278" i="1" s="1"/>
  <c r="S481" i="1"/>
  <c r="U481" i="1" s="1"/>
  <c r="S2213" i="1"/>
  <c r="U2213" i="1" s="1"/>
  <c r="S3475" i="1"/>
  <c r="U3475" i="1" s="1"/>
  <c r="S478" i="1"/>
  <c r="U478" i="1" s="1"/>
  <c r="S1326" i="1"/>
  <c r="U1326" i="1" s="1"/>
  <c r="S3783" i="1"/>
  <c r="U3783" i="1" s="1"/>
  <c r="S1911" i="1"/>
  <c r="U1911" i="1" s="1"/>
  <c r="S1337" i="1"/>
  <c r="U1337" i="1" s="1"/>
  <c r="S1037" i="1"/>
  <c r="U1037" i="1" s="1"/>
  <c r="S3830" i="1"/>
  <c r="U3830" i="1" s="1"/>
  <c r="S3765" i="1"/>
  <c r="U3765" i="1" s="1"/>
  <c r="S2524" i="1"/>
  <c r="U2524" i="1" s="1"/>
  <c r="S296" i="1"/>
  <c r="U296" i="1" s="1"/>
  <c r="S102" i="1"/>
  <c r="U102" i="1" s="1"/>
  <c r="S2476" i="1"/>
  <c r="U2476" i="1" s="1"/>
  <c r="S801" i="1"/>
  <c r="U801" i="1" s="1"/>
  <c r="S3592" i="1"/>
  <c r="U3592" i="1" s="1"/>
  <c r="S669" i="1"/>
  <c r="U669" i="1" s="1"/>
  <c r="S3689" i="1"/>
  <c r="U3689" i="1" s="1"/>
  <c r="S3337" i="1"/>
  <c r="U3337" i="1" s="1"/>
  <c r="S3571" i="1"/>
  <c r="U3571" i="1" s="1"/>
  <c r="S108" i="1"/>
  <c r="U108" i="1" s="1"/>
  <c r="S2966" i="1"/>
  <c r="U2966" i="1" s="1"/>
  <c r="S3723" i="1"/>
  <c r="U3723" i="1" s="1"/>
  <c r="S2546" i="1"/>
  <c r="U2546" i="1" s="1"/>
  <c r="S2534" i="1"/>
  <c r="U2534" i="1" s="1"/>
  <c r="S838" i="1"/>
  <c r="U838" i="1" s="1"/>
  <c r="S3214" i="1"/>
  <c r="U3214" i="1" s="1"/>
  <c r="S3762" i="1"/>
  <c r="U3762" i="1" s="1"/>
  <c r="S2055" i="1"/>
  <c r="U2055" i="1" s="1"/>
  <c r="S1068" i="1"/>
  <c r="U1068" i="1" s="1"/>
  <c r="S2164" i="1"/>
  <c r="U2164" i="1" s="1"/>
  <c r="S3353" i="1"/>
  <c r="U3353" i="1" s="1"/>
  <c r="S1038" i="1"/>
  <c r="U1038" i="1" s="1"/>
  <c r="S843" i="1"/>
  <c r="U843" i="1" s="1"/>
  <c r="S2981" i="1"/>
  <c r="U2981" i="1" s="1"/>
  <c r="S2800" i="1"/>
  <c r="U2800" i="1" s="1"/>
  <c r="S2082" i="1"/>
  <c r="U2082" i="1" s="1"/>
  <c r="S2107" i="1"/>
  <c r="U2107" i="1" s="1"/>
  <c r="S3164" i="1"/>
  <c r="U3164" i="1" s="1"/>
  <c r="S2264" i="1"/>
  <c r="U2264" i="1" s="1"/>
  <c r="S761" i="1"/>
  <c r="U761" i="1" s="1"/>
  <c r="S3591" i="1"/>
  <c r="U3591" i="1" s="1"/>
  <c r="S2976" i="1"/>
  <c r="U2976" i="1" s="1"/>
  <c r="S2984" i="1"/>
  <c r="U2984" i="1" s="1"/>
  <c r="S522" i="1"/>
  <c r="U522" i="1" s="1"/>
  <c r="S746" i="1"/>
  <c r="U746" i="1" s="1"/>
  <c r="S3466" i="1"/>
  <c r="U3466" i="1" s="1"/>
  <c r="S1616" i="1"/>
  <c r="U1616" i="1" s="1"/>
  <c r="S2663" i="1"/>
  <c r="U2663" i="1" s="1"/>
  <c r="S2983" i="1"/>
  <c r="U2983" i="1" s="1"/>
  <c r="S3755" i="1"/>
  <c r="U3755" i="1" s="1"/>
  <c r="S3210" i="1"/>
  <c r="U3210" i="1" s="1"/>
  <c r="S3750" i="1"/>
  <c r="U3750" i="1" s="1"/>
  <c r="S247" i="1"/>
  <c r="U247" i="1" s="1"/>
  <c r="S3371" i="1"/>
  <c r="U3371" i="1" s="1"/>
  <c r="S1003" i="1"/>
  <c r="U1003" i="1" s="1"/>
  <c r="S114" i="1"/>
  <c r="U114" i="1" s="1"/>
  <c r="S1352" i="1"/>
  <c r="U1352" i="1" s="1"/>
  <c r="S1702" i="1"/>
  <c r="U1702" i="1" s="1"/>
  <c r="S3219" i="1"/>
  <c r="U3219" i="1" s="1"/>
  <c r="S3023" i="1"/>
  <c r="U3023" i="1" s="1"/>
  <c r="S1251" i="1"/>
  <c r="U1251" i="1" s="1"/>
  <c r="S3333" i="1"/>
  <c r="U3333" i="1" s="1"/>
  <c r="S731" i="1"/>
  <c r="U731" i="1" s="1"/>
  <c r="S523" i="1"/>
  <c r="U523" i="1" s="1"/>
  <c r="S2653" i="1"/>
  <c r="U2653" i="1" s="1"/>
  <c r="S2787" i="1"/>
  <c r="U2787" i="1" s="1"/>
  <c r="S2116" i="1"/>
  <c r="U2116" i="1" s="1"/>
  <c r="S1649" i="1"/>
  <c r="U1649" i="1" s="1"/>
  <c r="S2821" i="1"/>
  <c r="U2821" i="1" s="1"/>
  <c r="S3148" i="1"/>
  <c r="U3148" i="1" s="1"/>
  <c r="S3278" i="1"/>
  <c r="U3278" i="1" s="1"/>
  <c r="S396" i="1"/>
  <c r="U396" i="1" s="1"/>
  <c r="S94" i="1"/>
  <c r="U94" i="1" s="1"/>
  <c r="S3442" i="1"/>
  <c r="U3442" i="1" s="1"/>
  <c r="S405" i="1"/>
  <c r="U405" i="1" s="1"/>
  <c r="S3827" i="1"/>
  <c r="U3827" i="1" s="1"/>
  <c r="S3687" i="1"/>
  <c r="U3687" i="1" s="1"/>
  <c r="S3658" i="1"/>
  <c r="U3658" i="1" s="1"/>
  <c r="S3438" i="1"/>
  <c r="U3438" i="1" s="1"/>
  <c r="S1537" i="1"/>
  <c r="U1537" i="1" s="1"/>
  <c r="S1274" i="1"/>
  <c r="U1274" i="1" s="1"/>
  <c r="S3047" i="1"/>
  <c r="U3047" i="1" s="1"/>
  <c r="S1887" i="1"/>
  <c r="U1887" i="1" s="1"/>
  <c r="S274" i="1"/>
  <c r="U274" i="1" s="1"/>
  <c r="S3113" i="1"/>
  <c r="U3113" i="1" s="1"/>
  <c r="S1761" i="1"/>
  <c r="U1761" i="1" s="1"/>
  <c r="S2175" i="1"/>
  <c r="U2175" i="1" s="1"/>
  <c r="S3497" i="1"/>
  <c r="U3497" i="1" s="1"/>
  <c r="S1383" i="1"/>
  <c r="U1383" i="1" s="1"/>
  <c r="S3485" i="1"/>
  <c r="U3485" i="1" s="1"/>
  <c r="S2182" i="1"/>
  <c r="U2182" i="1" s="1"/>
  <c r="S35" i="1"/>
  <c r="U35" i="1" s="1"/>
  <c r="S3336" i="1"/>
  <c r="U3336" i="1" s="1"/>
  <c r="S3354" i="1"/>
  <c r="U3354" i="1" s="1"/>
  <c r="S3799" i="1"/>
  <c r="U3799" i="1" s="1"/>
  <c r="S49" i="1"/>
  <c r="U49" i="1" s="1"/>
  <c r="S275" i="1"/>
  <c r="U275" i="1" s="1"/>
  <c r="S1805" i="1"/>
  <c r="U1805" i="1" s="1"/>
  <c r="S2063" i="1"/>
  <c r="U2063" i="1" s="1"/>
  <c r="S2289" i="1"/>
  <c r="U2289" i="1" s="1"/>
  <c r="S3775" i="1"/>
  <c r="U3775" i="1" s="1"/>
  <c r="S113" i="1"/>
  <c r="U113" i="1" s="1"/>
  <c r="S2280" i="1"/>
  <c r="U2280" i="1" s="1"/>
  <c r="S1784" i="1"/>
  <c r="U1784" i="1" s="1"/>
  <c r="S3279" i="1"/>
  <c r="U3279" i="1" s="1"/>
  <c r="S1433" i="1"/>
  <c r="U1433" i="1" s="1"/>
  <c r="S2322" i="1"/>
  <c r="U2322" i="1" s="1"/>
  <c r="S1612" i="1"/>
  <c r="U1612" i="1" s="1"/>
  <c r="S729" i="1"/>
  <c r="U729" i="1" s="1"/>
  <c r="S1806" i="1"/>
  <c r="U1806" i="1" s="1"/>
  <c r="S329" i="1"/>
  <c r="U329" i="1" s="1"/>
  <c r="S3262" i="1"/>
  <c r="U3262" i="1" s="1"/>
  <c r="S1389" i="1"/>
  <c r="U1389" i="1" s="1"/>
  <c r="S725" i="1"/>
  <c r="U725" i="1" s="1"/>
  <c r="S3177" i="1"/>
  <c r="U3177" i="1" s="1"/>
  <c r="S2963" i="1"/>
  <c r="U2963" i="1" s="1"/>
  <c r="S2240" i="1"/>
  <c r="U2240" i="1" s="1"/>
  <c r="S806" i="1"/>
  <c r="U806" i="1" s="1"/>
  <c r="S3824" i="1"/>
  <c r="U3824" i="1" s="1"/>
  <c r="S3299" i="1"/>
  <c r="U3299" i="1" s="1"/>
  <c r="S2460" i="1"/>
  <c r="U2460" i="1" s="1"/>
  <c r="S2275" i="1"/>
  <c r="U2275" i="1" s="1"/>
  <c r="S3774" i="1"/>
  <c r="U3774" i="1" s="1"/>
  <c r="S3350" i="1"/>
  <c r="U3350" i="1" s="1"/>
  <c r="S3700" i="1"/>
  <c r="U3700" i="1" s="1"/>
  <c r="S2197" i="1"/>
  <c r="U2197" i="1" s="1"/>
  <c r="S1370" i="1"/>
  <c r="U1370" i="1" s="1"/>
  <c r="S1647" i="1"/>
  <c r="U1647" i="1" s="1"/>
  <c r="S267" i="1"/>
  <c r="U267" i="1" s="1"/>
  <c r="S2409" i="1"/>
  <c r="U2409" i="1" s="1"/>
  <c r="S270" i="1"/>
  <c r="U270" i="1" s="1"/>
  <c r="S647" i="1"/>
  <c r="U647" i="1" s="1"/>
  <c r="S828" i="1"/>
  <c r="U828" i="1" s="1"/>
  <c r="S754" i="1"/>
  <c r="U754" i="1" s="1"/>
  <c r="S15" i="1"/>
  <c r="U15" i="1" s="1"/>
  <c r="S3158" i="1"/>
  <c r="U3158" i="1" s="1"/>
  <c r="S3287" i="1"/>
  <c r="U3287" i="1" s="1"/>
  <c r="S1934" i="1"/>
  <c r="U1934" i="1" s="1"/>
  <c r="S2659" i="1"/>
  <c r="U2659" i="1" s="1"/>
  <c r="S3544" i="1"/>
  <c r="U3544" i="1" s="1"/>
  <c r="S321" i="1"/>
  <c r="U321" i="1" s="1"/>
  <c r="S3491" i="1"/>
  <c r="U3491" i="1" s="1"/>
  <c r="S2166" i="1"/>
  <c r="U2166" i="1" s="1"/>
  <c r="S120" i="1"/>
  <c r="U120" i="1" s="1"/>
  <c r="S1758" i="1"/>
  <c r="U1758" i="1" s="1"/>
  <c r="S382" i="1"/>
  <c r="U382" i="1" s="1"/>
  <c r="S2814" i="1"/>
  <c r="U2814" i="1" s="1"/>
  <c r="S1346" i="1"/>
  <c r="U1346" i="1" s="1"/>
  <c r="S3556" i="1"/>
  <c r="U3556" i="1" s="1"/>
  <c r="S3363" i="1"/>
  <c r="U3363" i="1" s="1"/>
  <c r="S924" i="1"/>
  <c r="U924" i="1" s="1"/>
  <c r="S2969" i="1"/>
  <c r="U2969" i="1" s="1"/>
  <c r="S3160" i="1"/>
  <c r="U3160" i="1" s="1"/>
  <c r="S1369" i="1"/>
  <c r="U1369" i="1" s="1"/>
  <c r="S3458" i="1"/>
  <c r="U3458" i="1" s="1"/>
  <c r="S1309" i="1"/>
  <c r="U1309" i="1" s="1"/>
  <c r="S3251" i="1"/>
  <c r="U3251" i="1" s="1"/>
  <c r="S1759" i="1"/>
  <c r="U1759" i="1" s="1"/>
  <c r="S3657" i="1"/>
  <c r="U3657" i="1" s="1"/>
  <c r="S846" i="1"/>
  <c r="U846" i="1" s="1"/>
  <c r="S841" i="1"/>
  <c r="U841" i="1" s="1"/>
  <c r="S2801" i="1"/>
  <c r="U2801" i="1" s="1"/>
  <c r="S3555" i="1"/>
  <c r="U3555" i="1" s="1"/>
  <c r="S3091" i="1"/>
  <c r="U3091" i="1" s="1"/>
  <c r="S1034" i="1"/>
  <c r="U1034" i="1" s="1"/>
  <c r="S1182" i="1"/>
  <c r="U1182" i="1" s="1"/>
  <c r="S2655" i="1"/>
  <c r="U2655" i="1" s="1"/>
  <c r="S1816" i="1"/>
  <c r="U1816" i="1" s="1"/>
  <c r="S278" i="1"/>
  <c r="U278" i="1" s="1"/>
  <c r="S2251" i="1"/>
  <c r="U2251" i="1" s="1"/>
  <c r="S266" i="1"/>
  <c r="U266" i="1" s="1"/>
  <c r="S2065" i="1"/>
  <c r="U2065" i="1" s="1"/>
  <c r="S3235" i="1"/>
  <c r="U3235" i="1" s="1"/>
  <c r="S1350" i="1"/>
  <c r="U1350" i="1" s="1"/>
  <c r="S3334" i="1"/>
  <c r="U3334" i="1" s="1"/>
  <c r="S2824" i="1"/>
  <c r="U2824" i="1" s="1"/>
  <c r="S2498" i="1"/>
  <c r="U2498" i="1" s="1"/>
  <c r="S264" i="1"/>
  <c r="U264" i="1" s="1"/>
  <c r="S47" i="1"/>
  <c r="U47" i="1" s="1"/>
  <c r="S3386" i="1"/>
  <c r="U3386" i="1" s="1"/>
  <c r="S293" i="1"/>
  <c r="U293" i="1" s="1"/>
  <c r="S3215" i="1"/>
  <c r="U3215" i="1" s="1"/>
  <c r="S1323" i="1"/>
  <c r="U1323" i="1" s="1"/>
  <c r="S847" i="1"/>
  <c r="U847" i="1" s="1"/>
  <c r="S2100" i="1"/>
  <c r="U2100" i="1" s="1"/>
  <c r="S1745" i="1"/>
  <c r="U1745" i="1" s="1"/>
  <c r="S13" i="1"/>
  <c r="U13" i="1" s="1"/>
  <c r="S3752" i="1"/>
  <c r="U3752" i="1" s="1"/>
  <c r="S1202" i="1"/>
  <c r="U1202" i="1" s="1"/>
  <c r="S525" i="1"/>
  <c r="U525" i="1" s="1"/>
  <c r="S2191" i="1"/>
  <c r="U2191" i="1" s="1"/>
  <c r="S1860" i="1"/>
  <c r="U1860" i="1" s="1"/>
  <c r="S1607" i="1"/>
  <c r="U1607" i="1" s="1"/>
  <c r="S2306" i="1"/>
  <c r="U2306" i="1" s="1"/>
  <c r="S2320" i="1"/>
  <c r="U2320" i="1" s="1"/>
  <c r="S16" i="1"/>
  <c r="U16" i="1" s="1"/>
  <c r="S1623" i="1"/>
  <c r="U1623" i="1" s="1"/>
  <c r="S2699" i="1"/>
  <c r="U2699" i="1" s="1"/>
  <c r="S1257" i="1"/>
  <c r="U1257" i="1" s="1"/>
  <c r="S2094" i="1"/>
  <c r="U2094" i="1" s="1"/>
  <c r="S3283" i="1"/>
  <c r="U3283" i="1" s="1"/>
  <c r="S804" i="1"/>
  <c r="U804" i="1" s="1"/>
  <c r="S410" i="1"/>
  <c r="U410" i="1" s="1"/>
  <c r="S3344" i="1"/>
  <c r="U3344" i="1" s="1"/>
  <c r="S835" i="1"/>
  <c r="U835" i="1" s="1"/>
  <c r="S1253" i="1"/>
  <c r="U1253" i="1" s="1"/>
  <c r="S2550" i="1"/>
  <c r="U2550" i="1" s="1"/>
  <c r="S703" i="1"/>
  <c r="U703" i="1" s="1"/>
  <c r="S739" i="1"/>
  <c r="U739" i="1" s="1"/>
  <c r="S1320" i="1"/>
  <c r="U1320" i="1" s="1"/>
  <c r="S4035" i="1"/>
  <c r="U4035" i="1" s="1"/>
  <c r="S1203" i="1"/>
  <c r="U1203" i="1" s="1"/>
  <c r="S3576" i="1"/>
  <c r="U3576" i="1" s="1"/>
  <c r="S1936" i="1"/>
  <c r="U1936" i="1" s="1"/>
  <c r="S852" i="1"/>
  <c r="U852" i="1" s="1"/>
  <c r="S3241" i="1"/>
  <c r="U3241" i="1" s="1"/>
  <c r="S1526" i="1"/>
  <c r="U1526" i="1" s="1"/>
  <c r="S3426" i="1"/>
  <c r="U3426" i="1" s="1"/>
  <c r="S1358" i="1"/>
  <c r="U1358" i="1" s="1"/>
  <c r="S1631" i="1"/>
  <c r="U1631" i="1" s="1"/>
  <c r="S1645" i="1"/>
  <c r="U1645" i="1" s="1"/>
  <c r="S276" i="1"/>
  <c r="U276" i="1" s="1"/>
  <c r="S2531" i="1"/>
  <c r="U2531" i="1" s="1"/>
  <c r="S3104" i="1"/>
  <c r="U3104" i="1" s="1"/>
  <c r="S2809" i="1"/>
  <c r="U2809" i="1" s="1"/>
  <c r="S733" i="1"/>
  <c r="U733" i="1" s="1"/>
  <c r="S2178" i="1"/>
  <c r="U2178" i="1" s="1"/>
  <c r="S2870" i="1"/>
  <c r="U2870" i="1" s="1"/>
  <c r="S390" i="1"/>
  <c r="U390" i="1" s="1"/>
  <c r="S2972" i="1"/>
  <c r="U2972" i="1" s="1"/>
  <c r="S1211" i="1"/>
  <c r="U1211" i="1" s="1"/>
  <c r="S2286" i="1"/>
  <c r="U2286" i="1" s="1"/>
  <c r="S1568" i="1"/>
  <c r="U1568" i="1" s="1"/>
  <c r="S1090" i="1"/>
  <c r="U1090" i="1" s="1"/>
  <c r="S2631" i="1"/>
  <c r="U2631" i="1" s="1"/>
  <c r="S88" i="1"/>
  <c r="U88" i="1" s="1"/>
  <c r="S2311" i="1"/>
  <c r="U2311" i="1" s="1"/>
  <c r="S1398" i="1"/>
  <c r="U1398" i="1" s="1"/>
  <c r="S341" i="1"/>
  <c r="U341" i="1" s="1"/>
  <c r="S2532" i="1"/>
  <c r="U2532" i="1" s="1"/>
  <c r="S1036" i="1"/>
  <c r="U1036" i="1" s="1"/>
  <c r="S3312" i="1"/>
  <c r="U3312" i="1" s="1"/>
  <c r="S1899" i="1"/>
  <c r="U1899" i="1" s="1"/>
  <c r="S956" i="1"/>
  <c r="U956" i="1" s="1"/>
  <c r="S1746" i="1"/>
  <c r="U1746" i="1" s="1"/>
  <c r="S2721" i="1"/>
  <c r="U2721" i="1" s="1"/>
  <c r="S473" i="1"/>
  <c r="U473" i="1" s="1"/>
  <c r="S2552" i="1"/>
  <c r="U2552" i="1" s="1"/>
  <c r="S1011" i="1"/>
  <c r="U1011" i="1" s="1"/>
  <c r="S2549" i="1"/>
  <c r="U2549" i="1" s="1"/>
  <c r="S989" i="1"/>
  <c r="U989" i="1" s="1"/>
  <c r="S3281" i="1"/>
  <c r="U3281" i="1" s="1"/>
  <c r="S283" i="1"/>
  <c r="U283" i="1" s="1"/>
  <c r="S3111" i="1"/>
  <c r="U3111" i="1" s="1"/>
  <c r="S1215" i="1"/>
  <c r="U1215" i="1" s="1"/>
  <c r="S325" i="1"/>
  <c r="U325" i="1" s="1"/>
  <c r="S3788" i="1"/>
  <c r="U3788" i="1" s="1"/>
  <c r="S946" i="1"/>
  <c r="U946" i="1" s="1"/>
  <c r="S2303" i="1"/>
  <c r="U2303" i="1" s="1"/>
  <c r="S3064" i="1"/>
  <c r="U3064" i="1" s="1"/>
  <c r="S444" i="1"/>
  <c r="U444" i="1" s="1"/>
  <c r="S1679" i="1"/>
  <c r="U1679" i="1" s="1"/>
  <c r="S249" i="1"/>
  <c r="U249" i="1" s="1"/>
  <c r="S1390" i="1"/>
  <c r="U1390" i="1" s="1"/>
  <c r="S1799" i="1"/>
  <c r="U1799" i="1" s="1"/>
  <c r="S3191" i="1"/>
  <c r="U3191" i="1" s="1"/>
  <c r="S1032" i="1"/>
  <c r="U1032" i="1" s="1"/>
  <c r="S1377" i="1"/>
  <c r="U1377" i="1" s="1"/>
  <c r="S2214" i="1"/>
  <c r="U2214" i="1" s="1"/>
  <c r="S91" i="1"/>
  <c r="U91" i="1" s="1"/>
  <c r="S974" i="1"/>
  <c r="U974" i="1" s="1"/>
  <c r="S515" i="1"/>
  <c r="U515" i="1" s="1"/>
  <c r="S1028" i="1"/>
  <c r="U1028" i="1" s="1"/>
  <c r="S749" i="1"/>
  <c r="U749" i="1" s="1"/>
  <c r="S2045" i="1"/>
  <c r="U2045" i="1" s="1"/>
  <c r="S3529" i="1"/>
  <c r="U3529" i="1" s="1"/>
  <c r="S1624" i="1"/>
  <c r="U1624" i="1" s="1"/>
  <c r="S3022" i="1"/>
  <c r="U3022" i="1" s="1"/>
  <c r="S115" i="1"/>
  <c r="U115" i="1" s="1"/>
  <c r="S2305" i="1"/>
  <c r="U2305" i="1" s="1"/>
  <c r="S3184" i="1"/>
  <c r="U3184" i="1" s="1"/>
  <c r="S2786" i="1"/>
  <c r="U2786" i="1" s="1"/>
  <c r="S788" i="1"/>
  <c r="U788" i="1" s="1"/>
  <c r="S371" i="1"/>
  <c r="U371" i="1" s="1"/>
  <c r="S3230" i="1"/>
  <c r="U3230" i="1" s="1"/>
  <c r="S3073" i="1"/>
  <c r="U3073" i="1" s="1"/>
  <c r="S1540" i="1"/>
  <c r="U1540" i="1" s="1"/>
  <c r="S836" i="1"/>
  <c r="U836" i="1" s="1"/>
  <c r="S1348" i="1"/>
  <c r="U1348" i="1" s="1"/>
  <c r="S3614" i="1"/>
  <c r="U3614" i="1" s="1"/>
  <c r="S2714" i="1"/>
  <c r="U2714" i="1" s="1"/>
  <c r="S2296" i="1"/>
  <c r="U2296" i="1" s="1"/>
  <c r="S2726" i="1"/>
  <c r="U2726" i="1" s="1"/>
  <c r="S2737" i="1"/>
  <c r="U2737" i="1" s="1"/>
  <c r="S2115" i="1"/>
  <c r="U2115" i="1" s="1"/>
  <c r="S1079" i="1"/>
  <c r="U1079" i="1" s="1"/>
  <c r="S3260" i="1"/>
  <c r="U3260" i="1" s="1"/>
  <c r="S726" i="1"/>
  <c r="U726" i="1" s="1"/>
  <c r="S2740" i="1"/>
  <c r="U2740" i="1" s="1"/>
  <c r="S2087" i="1"/>
  <c r="U2087" i="1" s="1"/>
  <c r="S63" i="1"/>
  <c r="U63" i="1" s="1"/>
  <c r="S1767" i="1"/>
  <c r="U1767" i="1" s="1"/>
  <c r="S2042" i="1"/>
  <c r="U2042" i="1" s="1"/>
  <c r="S1373" i="1"/>
  <c r="U1373" i="1" s="1"/>
  <c r="S2859" i="1"/>
  <c r="U2859" i="1" s="1"/>
  <c r="S2250" i="1"/>
  <c r="U2250" i="1" s="1"/>
  <c r="S1367" i="1"/>
  <c r="U1367" i="1" s="1"/>
  <c r="S1658" i="1"/>
  <c r="U1658" i="1" s="1"/>
  <c r="S67" i="1"/>
  <c r="U67" i="1" s="1"/>
  <c r="S485" i="1"/>
  <c r="U485" i="1" s="1"/>
  <c r="S3146" i="1"/>
  <c r="U3146" i="1" s="1"/>
  <c r="S3027" i="1"/>
  <c r="U3027" i="1" s="1"/>
  <c r="S1363" i="1"/>
  <c r="U1363" i="1" s="1"/>
  <c r="S2615" i="1"/>
  <c r="U2615" i="1" s="1"/>
  <c r="S3004" i="1"/>
  <c r="U3004" i="1" s="1"/>
  <c r="S3173" i="1"/>
  <c r="U3173" i="1" s="1"/>
  <c r="S2526" i="1"/>
  <c r="U2526" i="1" s="1"/>
  <c r="S1273" i="1"/>
  <c r="U1273" i="1" s="1"/>
  <c r="S134" i="1"/>
  <c r="U134" i="1" s="1"/>
  <c r="S104" i="1"/>
  <c r="U104" i="1" s="1"/>
  <c r="S3295" i="1"/>
  <c r="U3295" i="1" s="1"/>
  <c r="S109" i="1"/>
  <c r="U109" i="1" s="1"/>
  <c r="S358" i="1"/>
  <c r="U358" i="1" s="1"/>
  <c r="S366" i="1"/>
  <c r="U366" i="1" s="1"/>
  <c r="S1029" i="1"/>
  <c r="U1029" i="1" s="1"/>
  <c r="S1283" i="1"/>
  <c r="U1283" i="1" s="1"/>
  <c r="S482" i="1"/>
  <c r="U482" i="1" s="1"/>
  <c r="S2463" i="1"/>
  <c r="U2463" i="1" s="1"/>
  <c r="S793" i="1"/>
  <c r="U793" i="1" s="1"/>
  <c r="S1307" i="1"/>
  <c r="U1307" i="1" s="1"/>
  <c r="S2263" i="1"/>
  <c r="U2263" i="1" s="1"/>
  <c r="S3536" i="1"/>
  <c r="U3536" i="1" s="1"/>
  <c r="S2731" i="1"/>
  <c r="U2731" i="1" s="1"/>
  <c r="S896" i="1"/>
  <c r="U896" i="1" s="1"/>
  <c r="S376" i="1"/>
  <c r="U376" i="1" s="1"/>
  <c r="S3365" i="1"/>
  <c r="U3365" i="1" s="1"/>
  <c r="S1332" i="1"/>
  <c r="U1332" i="1" s="1"/>
  <c r="S306" i="1"/>
  <c r="U306" i="1" s="1"/>
  <c r="S3268" i="1"/>
  <c r="U3268" i="1" s="1"/>
  <c r="S3156" i="1"/>
  <c r="U3156" i="1" s="1"/>
  <c r="S3109" i="1"/>
  <c r="U3109" i="1" s="1"/>
  <c r="S730" i="1"/>
  <c r="U730" i="1" s="1"/>
  <c r="S1660" i="1"/>
  <c r="U1660" i="1" s="1"/>
  <c r="S3767" i="1"/>
  <c r="U3767" i="1" s="1"/>
  <c r="S1747" i="1"/>
  <c r="U1747" i="1" s="1"/>
  <c r="S375" i="1"/>
  <c r="U375" i="1" s="1"/>
  <c r="S3378" i="1"/>
  <c r="U3378" i="1" s="1"/>
  <c r="S1188" i="1"/>
  <c r="U1188" i="1" s="1"/>
  <c r="S2977" i="1"/>
  <c r="U2977" i="1" s="1"/>
  <c r="S845" i="1"/>
  <c r="U845" i="1" s="1"/>
  <c r="S2527" i="1"/>
  <c r="U2527" i="1" s="1"/>
  <c r="S421" i="1"/>
  <c r="U421" i="1" s="1"/>
  <c r="S1829" i="1"/>
  <c r="U1829" i="1" s="1"/>
  <c r="S818" i="1"/>
  <c r="U818" i="1" s="1"/>
  <c r="S2243" i="1"/>
  <c r="U2243" i="1" s="1"/>
  <c r="S2122" i="1"/>
  <c r="U2122" i="1" s="1"/>
  <c r="S2129" i="1"/>
  <c r="U2129" i="1" s="1"/>
  <c r="S1066" i="1"/>
  <c r="U1066" i="1" s="1"/>
  <c r="S1608" i="1"/>
  <c r="U1608" i="1" s="1"/>
  <c r="S3379" i="1"/>
  <c r="U3379" i="1" s="1"/>
  <c r="S2443" i="1"/>
  <c r="U2443" i="1" s="1"/>
  <c r="S1628" i="1"/>
  <c r="U1628" i="1" s="1"/>
  <c r="S1663" i="1"/>
  <c r="U1663" i="1" s="1"/>
  <c r="S2501" i="1"/>
  <c r="U2501" i="1" s="1"/>
  <c r="S2223" i="1"/>
  <c r="U2223" i="1" s="1"/>
  <c r="S3328" i="1"/>
  <c r="U3328" i="1" s="1"/>
  <c r="S3664" i="1"/>
  <c r="U3664" i="1" s="1"/>
  <c r="S3271" i="1"/>
  <c r="U3271" i="1" s="1"/>
  <c r="S2017" i="1"/>
  <c r="U2017" i="1" s="1"/>
  <c r="S1264" i="1"/>
  <c r="U1264" i="1" s="1"/>
  <c r="S1466" i="1"/>
  <c r="U1466" i="1" s="1"/>
  <c r="S2931" i="1"/>
  <c r="U2931" i="1" s="1"/>
  <c r="S2262" i="1"/>
  <c r="U2262" i="1" s="1"/>
  <c r="S1436" i="1"/>
  <c r="U1436" i="1" s="1"/>
  <c r="S1807" i="1"/>
  <c r="U1807" i="1" s="1"/>
  <c r="S3588" i="1"/>
  <c r="U3588" i="1" s="1"/>
  <c r="S1670" i="1"/>
  <c r="U1670" i="1" s="1"/>
  <c r="S1664" i="1"/>
  <c r="U1664" i="1" s="1"/>
  <c r="S2799" i="1"/>
  <c r="U2799" i="1" s="1"/>
  <c r="S3245" i="1"/>
  <c r="U3245" i="1" s="1"/>
  <c r="S2941" i="1"/>
  <c r="U2941" i="1" s="1"/>
  <c r="S3171" i="1"/>
  <c r="U3171" i="1" s="1"/>
  <c r="S2598" i="1"/>
  <c r="U2598" i="1" s="1"/>
  <c r="S1762" i="1"/>
  <c r="U1762" i="1" s="1"/>
  <c r="S2535" i="1"/>
  <c r="U2535" i="1" s="1"/>
  <c r="S2235" i="1"/>
  <c r="U2235" i="1" s="1"/>
  <c r="S1944" i="1"/>
  <c r="U1944" i="1" s="1"/>
  <c r="S487" i="1"/>
  <c r="U487" i="1" s="1"/>
  <c r="S3050" i="1"/>
  <c r="U3050" i="1" s="1"/>
  <c r="S3341" i="1"/>
  <c r="U3341" i="1" s="1"/>
  <c r="S1384" i="1"/>
  <c r="U1384" i="1" s="1"/>
  <c r="S808" i="1"/>
  <c r="U808" i="1" s="1"/>
  <c r="S2448" i="1"/>
  <c r="U2448" i="1" s="1"/>
  <c r="S3030" i="1"/>
  <c r="U3030" i="1" s="1"/>
  <c r="S796" i="1"/>
  <c r="U796" i="1" s="1"/>
  <c r="S1530" i="1"/>
  <c r="U1530" i="1" s="1"/>
  <c r="S3066" i="1"/>
  <c r="U3066" i="1" s="1"/>
  <c r="S8" i="1"/>
  <c r="U8" i="1" s="1"/>
  <c r="S38" i="1"/>
  <c r="U38" i="1" s="1"/>
  <c r="S3778" i="1"/>
  <c r="U3778" i="1" s="1"/>
  <c r="S1045" i="1"/>
  <c r="U1045" i="1" s="1"/>
  <c r="S257" i="1"/>
  <c r="U257" i="1" s="1"/>
  <c r="S2462" i="1"/>
  <c r="U2462" i="1" s="1"/>
  <c r="S58" i="1"/>
  <c r="U58" i="1" s="1"/>
  <c r="S2692" i="1"/>
  <c r="U2692" i="1" s="1"/>
  <c r="S3008" i="1"/>
  <c r="U3008" i="1" s="1"/>
  <c r="S1015" i="1"/>
  <c r="U1015" i="1" s="1"/>
  <c r="S326" i="1"/>
  <c r="U326" i="1" s="1"/>
  <c r="S2447" i="1"/>
  <c r="U2447" i="1" s="1"/>
  <c r="S2265" i="1"/>
  <c r="U2265" i="1" s="1"/>
  <c r="S3304" i="1"/>
  <c r="U3304" i="1" s="1"/>
  <c r="S1655" i="1"/>
  <c r="U1655" i="1" s="1"/>
  <c r="S3018" i="1"/>
  <c r="U3018" i="1" s="1"/>
  <c r="S3633" i="1"/>
  <c r="U3633" i="1" s="1"/>
  <c r="S1686" i="1"/>
  <c r="U1686" i="1" s="1"/>
  <c r="S337" i="1"/>
  <c r="U337" i="1" s="1"/>
  <c r="S1938" i="1"/>
  <c r="U1938" i="1" s="1"/>
  <c r="S2975" i="1"/>
  <c r="U2975" i="1" s="1"/>
  <c r="S48" i="1"/>
  <c r="U48" i="1" s="1"/>
  <c r="S2993" i="1"/>
  <c r="U2993" i="1" s="1"/>
  <c r="S2315" i="1"/>
  <c r="U2315" i="1" s="1"/>
  <c r="S2185" i="1"/>
  <c r="U2185" i="1" s="1"/>
  <c r="S221" i="1"/>
  <c r="U221" i="1" s="1"/>
  <c r="S681" i="1"/>
  <c r="U681" i="1" s="1"/>
  <c r="S1387" i="1"/>
  <c r="U1387" i="1" s="1"/>
  <c r="S710" i="1"/>
  <c r="U710" i="1" s="1"/>
  <c r="S314" i="1"/>
  <c r="U314" i="1" s="1"/>
  <c r="S2255" i="1"/>
  <c r="U2255" i="1" s="1"/>
  <c r="S2031" i="1"/>
  <c r="U2031" i="1" s="1"/>
  <c r="S365" i="1"/>
  <c r="U365" i="1" s="1"/>
  <c r="S9" i="1"/>
  <c r="U9" i="1" s="1"/>
  <c r="S1189" i="1"/>
  <c r="U1189" i="1" s="1"/>
  <c r="S1200" i="1"/>
  <c r="U1200" i="1" s="1"/>
  <c r="S3362" i="1"/>
  <c r="U3362" i="1" s="1"/>
  <c r="S1617" i="1"/>
  <c r="U1617" i="1" s="1"/>
  <c r="S1852" i="1"/>
  <c r="U1852" i="1" s="1"/>
  <c r="S3043" i="1"/>
  <c r="U3043" i="1" s="1"/>
  <c r="S2092" i="1"/>
  <c r="U2092" i="1" s="1"/>
  <c r="S1897" i="1"/>
  <c r="U1897" i="1" s="1"/>
  <c r="S254" i="1"/>
  <c r="U254" i="1" s="1"/>
  <c r="S2245" i="1"/>
  <c r="U2245" i="1" s="1"/>
  <c r="S1521" i="1"/>
  <c r="U1521" i="1" s="1"/>
  <c r="S1378" i="1"/>
  <c r="U1378" i="1" s="1"/>
  <c r="S2313" i="1"/>
  <c r="U2313" i="1" s="1"/>
  <c r="S400" i="1"/>
  <c r="U400" i="1" s="1"/>
  <c r="S1756" i="1"/>
  <c r="U1756" i="1" s="1"/>
  <c r="S1819" i="1"/>
  <c r="U1819" i="1" s="1"/>
  <c r="S3157" i="1"/>
  <c r="U3157" i="1" s="1"/>
  <c r="S1749" i="1"/>
  <c r="U1749" i="1" s="1"/>
  <c r="S1802" i="1"/>
  <c r="U1802" i="1" s="1"/>
  <c r="S1785" i="1"/>
  <c r="U1785" i="1" s="1"/>
  <c r="S1368" i="1"/>
  <c r="U1368" i="1" s="1"/>
  <c r="S741" i="1"/>
  <c r="U741" i="1" s="1"/>
  <c r="S3435" i="1"/>
  <c r="U3435" i="1" s="1"/>
  <c r="S2830" i="1"/>
  <c r="U2830" i="1" s="1"/>
  <c r="S1268" i="1"/>
  <c r="U1268" i="1" s="1"/>
  <c r="S1191" i="1"/>
  <c r="U1191" i="1" s="1"/>
  <c r="S1470" i="1"/>
  <c r="U1470" i="1" s="1"/>
  <c r="S307" i="1"/>
  <c r="U307" i="1" s="1"/>
  <c r="S3243" i="1"/>
  <c r="U3243" i="1" s="1"/>
  <c r="S2738" i="1"/>
  <c r="U2738" i="1" s="1"/>
  <c r="S1139" i="1"/>
  <c r="U1139" i="1" s="1"/>
  <c r="S2992" i="1"/>
  <c r="U2992" i="1" s="1"/>
  <c r="S1635" i="1"/>
  <c r="U1635" i="1" s="1"/>
  <c r="S723" i="1"/>
  <c r="U723" i="1" s="1"/>
  <c r="S1838" i="1"/>
  <c r="U1838" i="1" s="1"/>
  <c r="S2541" i="1"/>
  <c r="U2541" i="1" s="1"/>
  <c r="S3290" i="1"/>
  <c r="U3290" i="1" s="1"/>
  <c r="S2813" i="1"/>
  <c r="U2813" i="1" s="1"/>
  <c r="S3408" i="1"/>
  <c r="U3408" i="1" s="1"/>
  <c r="S3402" i="1"/>
  <c r="U3402" i="1" s="1"/>
  <c r="S1693" i="1"/>
  <c r="U1693" i="1" s="1"/>
  <c r="S2057" i="1"/>
  <c r="U2057" i="1" s="1"/>
  <c r="S304" i="1"/>
  <c r="U304" i="1" s="1"/>
  <c r="S3457" i="1"/>
  <c r="U3457" i="1" s="1"/>
  <c r="S3155" i="1"/>
  <c r="U3155" i="1" s="1"/>
  <c r="S1280" i="1"/>
  <c r="U1280" i="1" s="1"/>
  <c r="S1752" i="1"/>
  <c r="U1752" i="1" s="1"/>
  <c r="S1676" i="1"/>
  <c r="U1676" i="1" s="1"/>
  <c r="S529" i="1"/>
  <c r="U529" i="1" s="1"/>
  <c r="S3024" i="1"/>
  <c r="U3024" i="1" s="1"/>
  <c r="S2939" i="1"/>
  <c r="U2939" i="1" s="1"/>
  <c r="S56" i="1"/>
  <c r="U56" i="1" s="1"/>
  <c r="S3423" i="1"/>
  <c r="U3423" i="1" s="1"/>
  <c r="S336" i="1"/>
  <c r="U336" i="1" s="1"/>
  <c r="S3577" i="1"/>
  <c r="U3577" i="1" s="1"/>
  <c r="S798" i="1"/>
  <c r="U798" i="1" s="1"/>
  <c r="S3526" i="1"/>
  <c r="U3526" i="1" s="1"/>
  <c r="S3300" i="1"/>
  <c r="U3300" i="1" s="1"/>
  <c r="S2474" i="1"/>
  <c r="U2474" i="1" s="1"/>
  <c r="S2480" i="1"/>
  <c r="U2480" i="1" s="1"/>
  <c r="S1619" i="1"/>
  <c r="U1619" i="1" s="1"/>
  <c r="S1351" i="1"/>
  <c r="U1351" i="1" s="1"/>
  <c r="S3716" i="1"/>
  <c r="U3716" i="1" s="1"/>
  <c r="S1395" i="1"/>
  <c r="U1395" i="1" s="1"/>
  <c r="S3768" i="1"/>
  <c r="U3768" i="1" s="1"/>
  <c r="S1753" i="1"/>
  <c r="U1753" i="1" s="1"/>
  <c r="S60" i="1"/>
  <c r="U60" i="1" s="1"/>
  <c r="S3360" i="1"/>
  <c r="U3360" i="1" s="1"/>
  <c r="S3175" i="1"/>
  <c r="U3175" i="1" s="1"/>
  <c r="S350" i="1"/>
  <c r="U350" i="1" s="1"/>
  <c r="S369" i="1"/>
  <c r="U369" i="1" s="1"/>
  <c r="S3465" i="1"/>
  <c r="U3465" i="1" s="1"/>
  <c r="S1935" i="1"/>
  <c r="U1935" i="1" s="1"/>
  <c r="S2999" i="1"/>
  <c r="U2999" i="1" s="1"/>
  <c r="S5" i="1"/>
  <c r="U5" i="1" s="1"/>
  <c r="S1618" i="1"/>
  <c r="U1618" i="1" s="1"/>
  <c r="S2053" i="1"/>
  <c r="U2053" i="1" s="1"/>
  <c r="S2298" i="1"/>
  <c r="U2298" i="1" s="1"/>
  <c r="S3509" i="1"/>
  <c r="U3509" i="1" s="1"/>
  <c r="S1375" i="1"/>
  <c r="U1375" i="1" s="1"/>
  <c r="S419" i="1"/>
  <c r="U419" i="1" s="1"/>
  <c r="S331" i="1"/>
  <c r="U331" i="1" s="1"/>
  <c r="S1023" i="1"/>
  <c r="U1023" i="1" s="1"/>
  <c r="S3436" i="1"/>
  <c r="U3436" i="1" s="1"/>
  <c r="S1893" i="1"/>
  <c r="U1893" i="1" s="1"/>
  <c r="S751" i="1"/>
  <c r="U751" i="1" s="1"/>
  <c r="S2820" i="1"/>
  <c r="U2820" i="1" s="1"/>
  <c r="S1632" i="1"/>
  <c r="U1632" i="1" s="1"/>
  <c r="S262" i="1"/>
  <c r="U262" i="1" s="1"/>
  <c r="S736" i="1"/>
  <c r="U736" i="1" s="1"/>
  <c r="S658" i="1"/>
  <c r="U658" i="1" s="1"/>
  <c r="S2449" i="1"/>
  <c r="U2449" i="1" s="1"/>
  <c r="S2965" i="1"/>
  <c r="U2965" i="1" s="1"/>
  <c r="S2232" i="1"/>
  <c r="U2232" i="1" s="1"/>
  <c r="S2616" i="1"/>
  <c r="U2616" i="1" s="1"/>
  <c r="S1033" i="1"/>
  <c r="U1033" i="1" s="1"/>
  <c r="S3895" i="1"/>
  <c r="U3895" i="1" s="1"/>
  <c r="S2451" i="1"/>
  <c r="U2451" i="1" s="1"/>
  <c r="S2266" i="1"/>
  <c r="U2266" i="1" s="1"/>
  <c r="S397" i="1"/>
  <c r="U397" i="1" s="1"/>
  <c r="S674" i="1"/>
  <c r="U674" i="1" s="1"/>
  <c r="S2202" i="1"/>
  <c r="U2202" i="1" s="1"/>
  <c r="S1797" i="1"/>
  <c r="U1797" i="1" s="1"/>
  <c r="S1646" i="1"/>
  <c r="U1646" i="1" s="1"/>
  <c r="S2723" i="1"/>
  <c r="U2723" i="1" s="1"/>
  <c r="S2675" i="1"/>
  <c r="U2675" i="1" s="1"/>
  <c r="S3622" i="1"/>
  <c r="U3622" i="1" s="1"/>
  <c r="S2795" i="1"/>
  <c r="U2795" i="1" s="1"/>
  <c r="S1941" i="1"/>
  <c r="U1941" i="1" s="1"/>
  <c r="S57" i="1"/>
  <c r="U57" i="1" s="1"/>
  <c r="S71" i="1"/>
  <c r="U71" i="1" s="1"/>
  <c r="S3248" i="1"/>
  <c r="U3248" i="1" s="1"/>
  <c r="S1381" i="1"/>
  <c r="U1381" i="1" s="1"/>
  <c r="S1031" i="1"/>
  <c r="U1031" i="1" s="1"/>
  <c r="S1224" i="1"/>
  <c r="U1224" i="1" s="1"/>
  <c r="S3081" i="1"/>
  <c r="U3081" i="1" s="1"/>
  <c r="S402" i="1"/>
  <c r="U402" i="1" s="1"/>
  <c r="S1948" i="1"/>
  <c r="U1948" i="1" s="1"/>
  <c r="S251" i="1"/>
  <c r="U251" i="1" s="1"/>
  <c r="S2257" i="1"/>
  <c r="U2257" i="1" s="1"/>
  <c r="S3211" i="1"/>
  <c r="U3211" i="1" s="1"/>
  <c r="S738" i="1"/>
  <c r="U738" i="1" s="1"/>
  <c r="S1401" i="1"/>
  <c r="U1401" i="1" s="1"/>
  <c r="S2968" i="1"/>
  <c r="U2968" i="1" s="1"/>
  <c r="S2105" i="1"/>
  <c r="U2105" i="1" s="1"/>
  <c r="S1399" i="1"/>
  <c r="U1399" i="1" s="1"/>
  <c r="S2253" i="1"/>
  <c r="U2253" i="1" s="1"/>
  <c r="S3092" i="1"/>
  <c r="U3092" i="1" s="1"/>
  <c r="S3391" i="1"/>
  <c r="U3391" i="1" s="1"/>
  <c r="S1319" i="1"/>
  <c r="U1319" i="1" s="1"/>
  <c r="S1272" i="1"/>
  <c r="U1272" i="1" s="1"/>
  <c r="S2637" i="1"/>
  <c r="U2637" i="1" s="1"/>
  <c r="S3714" i="1"/>
  <c r="U3714" i="1" s="1"/>
  <c r="S2453" i="1"/>
  <c r="U2453" i="1" s="1"/>
  <c r="S2333" i="1"/>
  <c r="U2333" i="1" s="1"/>
  <c r="S2009" i="1"/>
  <c r="U2009" i="1" s="1"/>
  <c r="S1810" i="1"/>
  <c r="U1810" i="1" s="1"/>
  <c r="S54" i="1"/>
  <c r="U54" i="1" s="1"/>
  <c r="S2" i="1"/>
  <c r="U2" i="1" s="1"/>
  <c r="S1627" i="1"/>
  <c r="U1627" i="1" s="1"/>
  <c r="S354" i="1"/>
  <c r="U354" i="1" s="1"/>
  <c r="S1001" i="1"/>
  <c r="U1001" i="1" s="1"/>
  <c r="S1030" i="1"/>
  <c r="U1030" i="1" s="1"/>
  <c r="S2230" i="1"/>
  <c r="U2230" i="1" s="1"/>
  <c r="S2014" i="1"/>
  <c r="U2014" i="1" s="1"/>
  <c r="S3318" i="1"/>
  <c r="U3318" i="1" s="1"/>
  <c r="S657" i="1"/>
  <c r="U657" i="1" s="1"/>
  <c r="S1836" i="1"/>
  <c r="U1836" i="1" s="1"/>
  <c r="S673" i="1"/>
  <c r="U673" i="1" s="1"/>
  <c r="S3483" i="1"/>
  <c r="U3483" i="1" s="1"/>
  <c r="S1782" i="1"/>
  <c r="U1782" i="1" s="1"/>
  <c r="S219" i="1"/>
  <c r="U219" i="1" s="1"/>
  <c r="S2279" i="1"/>
  <c r="U2279" i="1" s="1"/>
  <c r="S2718" i="1"/>
  <c r="U2718" i="1" s="1"/>
  <c r="S527" i="1"/>
  <c r="U527" i="1" s="1"/>
  <c r="S364" i="1"/>
  <c r="U364" i="1" s="1"/>
  <c r="S51" i="1"/>
  <c r="U51" i="1" s="1"/>
  <c r="S1515" i="1"/>
  <c r="U1515" i="1" s="1"/>
  <c r="S351" i="1"/>
  <c r="U351" i="1" s="1"/>
  <c r="S18" i="1"/>
  <c r="U18" i="1" s="1"/>
  <c r="S842" i="1"/>
  <c r="U842" i="1" s="1"/>
  <c r="S30" i="1"/>
  <c r="U30" i="1" s="1"/>
  <c r="S3250" i="1"/>
  <c r="U3250" i="1" s="1"/>
  <c r="S2608" i="1"/>
  <c r="U2608" i="1" s="1"/>
  <c r="S2048" i="1"/>
  <c r="U2048" i="1" s="1"/>
  <c r="S2987" i="1"/>
  <c r="U2987" i="1" s="1"/>
  <c r="S362" i="1"/>
  <c r="U362" i="1" s="1"/>
  <c r="S3470" i="1"/>
  <c r="U3470" i="1" s="1"/>
  <c r="S1765" i="1"/>
  <c r="U1765" i="1" s="1"/>
  <c r="S3220" i="1"/>
  <c r="U3220" i="1" s="1"/>
  <c r="S3216" i="1"/>
  <c r="U3216" i="1" s="1"/>
  <c r="S3026" i="1"/>
  <c r="U3026" i="1" s="1"/>
  <c r="S534" i="1"/>
  <c r="U534" i="1" s="1"/>
  <c r="S3679" i="1"/>
  <c r="U3679" i="1" s="1"/>
  <c r="S2044" i="1"/>
  <c r="U2044" i="1" s="1"/>
  <c r="S1845" i="1"/>
  <c r="U1845" i="1" s="1"/>
  <c r="S1751" i="1"/>
  <c r="U1751" i="1" s="1"/>
  <c r="S1403" i="1"/>
  <c r="U1403" i="1" s="1"/>
  <c r="S1315" i="1"/>
  <c r="U1315" i="1" s="1"/>
  <c r="S4024" i="1"/>
  <c r="U4024" i="1" s="1"/>
  <c r="S827" i="1"/>
  <c r="U827" i="1" s="1"/>
  <c r="S3264" i="1"/>
  <c r="U3264" i="1" s="1"/>
  <c r="S2724" i="1"/>
  <c r="U2724" i="1" s="1"/>
  <c r="S310" i="1"/>
  <c r="U310" i="1" s="1"/>
  <c r="S3244" i="1"/>
  <c r="U3244" i="1" s="1"/>
  <c r="S3007" i="1"/>
  <c r="U3007" i="1" s="1"/>
  <c r="S679" i="1"/>
  <c r="U679" i="1" s="1"/>
  <c r="S2805" i="1"/>
  <c r="U2805" i="1" s="1"/>
  <c r="S755" i="1"/>
  <c r="U755" i="1" s="1"/>
  <c r="S3258" i="1"/>
  <c r="U3258" i="1" s="1"/>
  <c r="S615" i="1"/>
  <c r="U615" i="1" s="1"/>
  <c r="S82" i="1"/>
  <c r="U82" i="1" s="1"/>
  <c r="S1311" i="1"/>
  <c r="U1311" i="1" s="1"/>
  <c r="S399" i="1"/>
  <c r="U399" i="1" s="1"/>
  <c r="S269" i="1"/>
  <c r="U269" i="1" s="1"/>
  <c r="S370" i="1"/>
  <c r="U370" i="1" s="1"/>
  <c r="S1207" i="1"/>
  <c r="U1207" i="1" s="1"/>
  <c r="S1967" i="1"/>
  <c r="U1967" i="1" s="1"/>
  <c r="S3046" i="1"/>
  <c r="U3046" i="1" s="1"/>
  <c r="S3256" i="1"/>
  <c r="U3256" i="1" s="1"/>
  <c r="S1187" i="1"/>
  <c r="U1187" i="1" s="1"/>
  <c r="S2201" i="1"/>
  <c r="U2201" i="1" s="1"/>
  <c r="S2339" i="1"/>
  <c r="U2339" i="1" s="1"/>
  <c r="S743" i="1"/>
  <c r="U743" i="1" s="1"/>
  <c r="S1009" i="1"/>
  <c r="U1009" i="1" s="1"/>
  <c r="S1256" i="1"/>
  <c r="U1256" i="1" s="1"/>
  <c r="S1206" i="1"/>
  <c r="U1206" i="1" s="1"/>
  <c r="S415" i="1"/>
  <c r="U415" i="1" s="1"/>
  <c r="S1857" i="1"/>
  <c r="U1857" i="1" s="1"/>
  <c r="S1197" i="1"/>
  <c r="U1197" i="1" s="1"/>
  <c r="S2242" i="1"/>
  <c r="U2242" i="1" s="1"/>
  <c r="S2274" i="1"/>
  <c r="U2274" i="1" s="1"/>
  <c r="S1354" i="1"/>
  <c r="U1354" i="1" s="1"/>
  <c r="S2523" i="1"/>
  <c r="U2523" i="1" s="1"/>
  <c r="S547" i="1"/>
  <c r="U547" i="1" s="1"/>
  <c r="S2231" i="1"/>
  <c r="U2231" i="1" s="1"/>
  <c r="S379" i="1"/>
  <c r="U379" i="1" s="1"/>
  <c r="S1772" i="1"/>
  <c r="U1772" i="1" s="1"/>
  <c r="S1978" i="1"/>
  <c r="U1978" i="1" s="1"/>
  <c r="S1281" i="1"/>
  <c r="U1281" i="1" s="1"/>
  <c r="S1270" i="1"/>
  <c r="U1270" i="1" s="1"/>
  <c r="S971" i="1"/>
  <c r="U971" i="1" s="1"/>
  <c r="S2023" i="1"/>
  <c r="U2023" i="1" s="1"/>
  <c r="S53" i="1"/>
  <c r="U53" i="1" s="1"/>
  <c r="S320" i="1"/>
  <c r="U320" i="1" s="1"/>
  <c r="S2734" i="1"/>
  <c r="U2734" i="1" s="1"/>
  <c r="S2139" i="1"/>
  <c r="U2139" i="1" s="1"/>
  <c r="S1336" i="1"/>
  <c r="U1336" i="1" s="1"/>
  <c r="S792" i="1"/>
  <c r="U792" i="1" s="1"/>
  <c r="S3165" i="1"/>
  <c r="U3165" i="1" s="1"/>
  <c r="S1609" i="1"/>
  <c r="U1609" i="1" s="1"/>
  <c r="S690" i="1"/>
  <c r="U690" i="1" s="1"/>
  <c r="S3" i="1"/>
  <c r="U3" i="1" s="1"/>
  <c r="S244" i="1"/>
  <c r="U244" i="1" s="1"/>
  <c r="S2238" i="1"/>
  <c r="U2238" i="1" s="1"/>
  <c r="S3048" i="1"/>
  <c r="U3048" i="1" s="1"/>
  <c r="S834" i="1"/>
  <c r="U834" i="1" s="1"/>
  <c r="S540" i="1"/>
  <c r="U540" i="1" s="1"/>
  <c r="S3222" i="1"/>
  <c r="U3222" i="1" s="1"/>
  <c r="S2340" i="1"/>
  <c r="U2340" i="1" s="1"/>
  <c r="S1463" i="1"/>
  <c r="U1463" i="1" s="1"/>
  <c r="S1832" i="1"/>
  <c r="U1832" i="1" s="1"/>
  <c r="S2452" i="1"/>
  <c r="U2452" i="1" s="1"/>
  <c r="S3288" i="1"/>
  <c r="U3288" i="1" s="1"/>
  <c r="S248" i="1"/>
  <c r="U248" i="1" s="1"/>
  <c r="S1794" i="1"/>
  <c r="U1794" i="1" s="1"/>
  <c r="S59" i="1"/>
  <c r="U59" i="1" s="1"/>
  <c r="S3269" i="1"/>
  <c r="U3269" i="1" s="1"/>
  <c r="S1856" i="1"/>
  <c r="U1856" i="1" s="1"/>
  <c r="S3340" i="1"/>
  <c r="U3340" i="1" s="1"/>
  <c r="S1295" i="1"/>
  <c r="U1295" i="1" s="1"/>
  <c r="S700" i="1"/>
  <c r="U700" i="1" s="1"/>
  <c r="S303" i="1"/>
  <c r="U303" i="1" s="1"/>
  <c r="S3274" i="1"/>
  <c r="U3274" i="1" s="1"/>
  <c r="S3237" i="1"/>
  <c r="U3237" i="1" s="1"/>
  <c r="S1220" i="1"/>
  <c r="U1220" i="1" s="1"/>
  <c r="S1210" i="1"/>
  <c r="U1210" i="1" s="1"/>
  <c r="S3413" i="1"/>
  <c r="U3413" i="1" s="1"/>
  <c r="S1222" i="1"/>
  <c r="U1222" i="1" s="1"/>
  <c r="S1633" i="1"/>
  <c r="U1633" i="1" s="1"/>
  <c r="S367" i="1"/>
  <c r="U367" i="1" s="1"/>
  <c r="S3781" i="1"/>
  <c r="U3781" i="1" s="1"/>
  <c r="S2318" i="1"/>
  <c r="U2318" i="1" s="1"/>
  <c r="S797" i="1"/>
  <c r="U797" i="1" s="1"/>
  <c r="S1513" i="1"/>
  <c r="U1513" i="1" s="1"/>
  <c r="S1961" i="1"/>
  <c r="U1961" i="1" s="1"/>
  <c r="S3306" i="1"/>
  <c r="U3306" i="1" s="1"/>
  <c r="S3015" i="1"/>
  <c r="U3015" i="1" s="1"/>
  <c r="S536" i="1"/>
  <c r="U536" i="1" s="1"/>
  <c r="S3276" i="1"/>
  <c r="U3276" i="1" s="1"/>
  <c r="S291" i="1"/>
  <c r="U291" i="1" s="1"/>
  <c r="S2184" i="1"/>
  <c r="U2184" i="1" s="1"/>
  <c r="S2997" i="1"/>
  <c r="U2997" i="1" s="1"/>
  <c r="S2620" i="1"/>
  <c r="U2620" i="1" s="1"/>
  <c r="S1306" i="1"/>
  <c r="U1306" i="1" s="1"/>
  <c r="S2259" i="1"/>
  <c r="U2259" i="1" s="1"/>
  <c r="S1279" i="1"/>
  <c r="U1279" i="1" s="1"/>
  <c r="S2668" i="1"/>
  <c r="U2668" i="1" s="1"/>
  <c r="S2198" i="1"/>
  <c r="U2198" i="1" s="1"/>
  <c r="S398" i="1"/>
  <c r="U398" i="1" s="1"/>
  <c r="S242" i="1"/>
  <c r="U242" i="1" s="1"/>
  <c r="S1512" i="1"/>
  <c r="U1512" i="1" s="1"/>
  <c r="S1755" i="1"/>
  <c r="U1755" i="1" s="1"/>
  <c r="S1259" i="1"/>
  <c r="U1259" i="1" s="1"/>
  <c r="S2046" i="1"/>
  <c r="U2046" i="1" s="1"/>
  <c r="S3130" i="1"/>
  <c r="U3130" i="1" s="1"/>
  <c r="S288" i="1"/>
  <c r="U288" i="1" s="1"/>
  <c r="S3404" i="1"/>
  <c r="U3404" i="1" s="1"/>
  <c r="S3045" i="1"/>
  <c r="U3045" i="1" s="1"/>
  <c r="S340" i="1"/>
  <c r="U340" i="1" s="1"/>
  <c r="S1507" i="1"/>
  <c r="U1507" i="1" s="1"/>
  <c r="S1282" i="1"/>
  <c r="U1282" i="1" s="1"/>
  <c r="S1205" i="1"/>
  <c r="U1205" i="1" s="1"/>
  <c r="S2725" i="1"/>
  <c r="U2725" i="1" s="1"/>
  <c r="S1974" i="1"/>
  <c r="U1974" i="1" s="1"/>
  <c r="S957" i="1"/>
  <c r="U957" i="1" s="1"/>
  <c r="S348" i="1"/>
  <c r="U348" i="1" s="1"/>
  <c r="S318" i="1"/>
  <c r="U318" i="1" s="1"/>
  <c r="S2658" i="1"/>
  <c r="U2658" i="1" s="1"/>
  <c r="S2110" i="1"/>
  <c r="U2110" i="1" s="1"/>
  <c r="S2614" i="1"/>
  <c r="U2614" i="1" s="1"/>
  <c r="S1468" i="1"/>
  <c r="U1468" i="1" s="1"/>
  <c r="S2043" i="1"/>
  <c r="U2043" i="1" s="1"/>
  <c r="S1892" i="1"/>
  <c r="U1892" i="1" s="1"/>
  <c r="S1940" i="1"/>
  <c r="U1940" i="1" s="1"/>
  <c r="S1209" i="1"/>
  <c r="U1209" i="1" s="1"/>
  <c r="S381" i="1"/>
  <c r="U381" i="1" s="1"/>
  <c r="S3189" i="1"/>
  <c r="U3189" i="1" s="1"/>
  <c r="S823" i="1"/>
  <c r="U823" i="1" s="1"/>
  <c r="S1854" i="1"/>
  <c r="U1854" i="1" s="1"/>
  <c r="S995" i="1"/>
  <c r="U995" i="1" s="1"/>
  <c r="S1343" i="1"/>
  <c r="U1343" i="1" s="1"/>
  <c r="S1542" i="1"/>
  <c r="U1542" i="1" s="1"/>
  <c r="S2635" i="1"/>
  <c r="U2635" i="1" s="1"/>
  <c r="S315" i="1"/>
  <c r="U315" i="1" s="1"/>
  <c r="S347" i="1"/>
  <c r="U347" i="1" s="1"/>
  <c r="S301" i="1"/>
  <c r="U301" i="1" s="1"/>
  <c r="S2610" i="1"/>
  <c r="U2610" i="1" s="1"/>
  <c r="S1506" i="1"/>
  <c r="U1506" i="1" s="1"/>
  <c r="S258" i="1"/>
  <c r="U258" i="1" s="1"/>
  <c r="S2666" i="1"/>
  <c r="U2666" i="1" s="1"/>
  <c r="S3021" i="1"/>
  <c r="U3021" i="1" s="1"/>
  <c r="S2307" i="1"/>
  <c r="U2307" i="1" s="1"/>
  <c r="S1518" i="1"/>
  <c r="U1518" i="1" s="1"/>
  <c r="S1284" i="1"/>
  <c r="U1284" i="1" s="1"/>
  <c r="S1522" i="1"/>
  <c r="U1522" i="1" s="1"/>
  <c r="S2720" i="1"/>
  <c r="U2720" i="1" s="1"/>
  <c r="S394" i="1"/>
  <c r="U394" i="1" s="1"/>
  <c r="S2261" i="1"/>
  <c r="U2261" i="1" s="1"/>
  <c r="S2246" i="1"/>
  <c r="U2246" i="1" s="1"/>
  <c r="S659" i="1"/>
  <c r="U659" i="1" s="1"/>
  <c r="S416" i="1"/>
  <c r="U416" i="1" s="1"/>
  <c r="S1531" i="1"/>
  <c r="U1531" i="1" s="1"/>
  <c r="S953" i="1"/>
  <c r="U953" i="1" s="1"/>
  <c r="S1964" i="1"/>
  <c r="U1964" i="1" s="1"/>
  <c r="S2249" i="1"/>
  <c r="U2249" i="1" s="1"/>
  <c r="S961" i="1"/>
  <c r="U961" i="1" s="1"/>
  <c r="S682" i="1"/>
  <c r="U682" i="1" s="1"/>
  <c r="S2228" i="1"/>
  <c r="U2228" i="1" s="1"/>
  <c r="S1514" i="1"/>
  <c r="U1514" i="1" s="1"/>
  <c r="S954" i="1"/>
  <c r="U954" i="1" s="1"/>
  <c r="S2160" i="1"/>
  <c r="U2160" i="1" s="1"/>
  <c r="S1002" i="1"/>
  <c r="U1002" i="1" s="1"/>
  <c r="S44" i="1"/>
  <c r="U44" i="1" s="1"/>
  <c r="S2237" i="1"/>
  <c r="U2237" i="1" s="1"/>
  <c r="S3221" i="1"/>
  <c r="U3221" i="1" s="1"/>
  <c r="S61" i="1"/>
  <c r="U61" i="1" s="1"/>
  <c r="S1830" i="1"/>
  <c r="U1830" i="1" s="1"/>
  <c r="S727" i="1"/>
  <c r="U727" i="1" s="1"/>
  <c r="S3238" i="1"/>
  <c r="U3238" i="1" s="1"/>
  <c r="S393" i="1"/>
  <c r="U393" i="1" s="1"/>
  <c r="S299" i="1"/>
  <c r="U299" i="1" s="1"/>
  <c r="S23" i="1"/>
  <c r="U23" i="1" s="1"/>
  <c r="S1353" i="1"/>
  <c r="U1353" i="1" s="1"/>
  <c r="S2540" i="1"/>
  <c r="U2540" i="1" s="1"/>
  <c r="S3255" i="1"/>
  <c r="U3255" i="1" s="1"/>
  <c r="S1218" i="1"/>
  <c r="U1218" i="1" s="1"/>
  <c r="S1271" i="1"/>
  <c r="U1271" i="1" s="1"/>
  <c r="S2229" i="1"/>
  <c r="U2229" i="1" s="1"/>
  <c r="S1510" i="1"/>
  <c r="U1510" i="1" s="1"/>
  <c r="S1006" i="1"/>
  <c r="U1006" i="1" s="1"/>
  <c r="S285" i="1"/>
  <c r="U285" i="1" s="1"/>
  <c r="S2225" i="1"/>
  <c r="U2225" i="1" s="1"/>
  <c r="S1848" i="1"/>
  <c r="U1848" i="1" s="1"/>
  <c r="S2537" i="1"/>
  <c r="U2537" i="1" s="1"/>
  <c r="S313" i="1"/>
  <c r="U313" i="1" s="1"/>
  <c r="S2606" i="1"/>
  <c r="U2606" i="1" s="1"/>
  <c r="S2665" i="1"/>
  <c r="U2665" i="1" s="1"/>
  <c r="S2159" i="1"/>
  <c r="U2159" i="1" s="1"/>
  <c r="S1777" i="1"/>
  <c r="U1777" i="1" s="1"/>
  <c r="S1021" i="1"/>
  <c r="U1021" i="1" s="1"/>
  <c r="S322" i="1"/>
  <c r="U322" i="1" s="1"/>
  <c r="S2664" i="1"/>
  <c r="U2664" i="1" s="1"/>
  <c r="S401" i="1"/>
  <c r="U401" i="1" s="1"/>
  <c r="S1908" i="1"/>
  <c r="U1908" i="1" s="1"/>
  <c r="S311" i="1"/>
  <c r="U311" i="1" s="1"/>
  <c r="S263" i="1"/>
  <c r="U263" i="1" s="1"/>
  <c r="S3231" i="1"/>
  <c r="U3231" i="1" s="1"/>
  <c r="S1539" i="1"/>
  <c r="U1539" i="1" s="1"/>
  <c r="S1511" i="1"/>
  <c r="U1511" i="1" s="1"/>
  <c r="S277" i="1"/>
  <c r="U277" i="1" s="1"/>
  <c r="S2093" i="1"/>
  <c r="U2093" i="1" s="1"/>
  <c r="S3041" i="1"/>
  <c r="U3041" i="1" s="1"/>
  <c r="S1195" i="1"/>
  <c r="U1195" i="1" s="1"/>
  <c r="S2623" i="1"/>
  <c r="U2623" i="1" s="1"/>
  <c r="S2170" i="1"/>
  <c r="U2170" i="1" s="1"/>
  <c r="S3247" i="1"/>
  <c r="U3247" i="1" s="1"/>
  <c r="S1299" i="1"/>
  <c r="U1299" i="1" s="1"/>
  <c r="S2188" i="1"/>
  <c r="U2188" i="1" s="1"/>
  <c r="S2676" i="1"/>
  <c r="U2676" i="1" s="1"/>
  <c r="S1225" i="1"/>
  <c r="U1225" i="1" s="1"/>
  <c r="S1748" i="1"/>
  <c r="U1748" i="1" s="1"/>
  <c r="S1504" i="1"/>
  <c r="U1504" i="1" s="1"/>
  <c r="S29" i="1"/>
  <c r="U29" i="1" s="1"/>
  <c r="S1269" i="1"/>
  <c r="U1269" i="1" s="1"/>
  <c r="S386" i="1"/>
  <c r="U386" i="1" s="1"/>
  <c r="S420" i="1"/>
  <c r="U420" i="1" s="1"/>
  <c r="S2736" i="1"/>
  <c r="U2736" i="1" s="1"/>
  <c r="S2190" i="1"/>
  <c r="U2190" i="1" s="1"/>
  <c r="S2633" i="1"/>
  <c r="U2633" i="1" s="1"/>
  <c r="S3003" i="1"/>
  <c r="U3003" i="1" s="1"/>
  <c r="S1186" i="1"/>
  <c r="U1186" i="1" s="1"/>
  <c r="S1525" i="1"/>
  <c r="U1525" i="1" s="1"/>
  <c r="S3019" i="1"/>
  <c r="U3019" i="1" s="1"/>
  <c r="S2026" i="1"/>
  <c r="U2026" i="1" s="1"/>
  <c r="S3149" i="1"/>
  <c r="U3149" i="1" s="1"/>
  <c r="S2459" i="1"/>
  <c r="U2459" i="1" s="1"/>
  <c r="S1026" i="1"/>
  <c r="U1026" i="1" s="1"/>
  <c r="S686" i="1"/>
  <c r="U686" i="1" s="1"/>
  <c r="S1965" i="1"/>
  <c r="U1965" i="1" s="1"/>
  <c r="S1534" i="1"/>
  <c r="U1534" i="1" s="1"/>
  <c r="S1519" i="1"/>
  <c r="U1519" i="1" s="1"/>
  <c r="S2226" i="1"/>
  <c r="U2226" i="1" s="1"/>
  <c r="S1277" i="1"/>
  <c r="U1277" i="1" s="1"/>
  <c r="S3261" i="1"/>
  <c r="U3261" i="1" s="1"/>
  <c r="S309" i="1"/>
  <c r="U309" i="1" s="1"/>
  <c r="S2254" i="1"/>
  <c r="U2254" i="1" s="1"/>
  <c r="S517" i="1"/>
  <c r="U517" i="1" s="1"/>
  <c r="S1339" i="1"/>
  <c r="U1339" i="1" s="1"/>
  <c r="S2234" i="1"/>
  <c r="U2234" i="1" s="1"/>
  <c r="S2986" i="1"/>
  <c r="U2986" i="1" s="1"/>
  <c r="S653" i="1"/>
  <c r="U653" i="1" s="1"/>
  <c r="S1097" i="1"/>
  <c r="U1097" i="1" s="1"/>
  <c r="S317" i="1"/>
  <c r="U317" i="1" s="1"/>
  <c r="S361" i="1"/>
  <c r="U361" i="1" s="1"/>
  <c r="S3252" i="1"/>
  <c r="U3252" i="1" s="1"/>
  <c r="S302" i="1"/>
  <c r="U302" i="1" s="1"/>
  <c r="S2330" i="1"/>
  <c r="U2330" i="1" s="1"/>
  <c r="S2337" i="1"/>
  <c r="U2337" i="1" s="1"/>
  <c r="S1260" i="1"/>
  <c r="U1260" i="1" s="1"/>
  <c r="S245" i="1"/>
  <c r="U245" i="1" s="1"/>
  <c r="S962" i="1"/>
  <c r="U962" i="1" s="1"/>
  <c r="S2495" i="1"/>
  <c r="U2495" i="1" s="1"/>
  <c r="S2926" i="1"/>
  <c r="U2926" i="1" s="1"/>
  <c r="S1221" i="1"/>
  <c r="U1221" i="1" s="1"/>
  <c r="S359" i="1"/>
  <c r="U359" i="1" s="1"/>
  <c r="S383" i="1"/>
  <c r="U383" i="1" s="1"/>
  <c r="S1659" i="1"/>
  <c r="U1659" i="1" s="1"/>
  <c r="S2080" i="1"/>
  <c r="U2080" i="1" s="1"/>
  <c r="S2070" i="1"/>
  <c r="U2070" i="1" s="1"/>
  <c r="S672" i="1"/>
  <c r="U672" i="1" s="1"/>
  <c r="S295" i="1"/>
  <c r="U295" i="1" s="1"/>
  <c r="S732" i="1"/>
  <c r="U732" i="1" s="1"/>
  <c r="S289" i="1"/>
  <c r="U289" i="1" s="1"/>
  <c r="S645" i="1"/>
  <c r="U645" i="1" s="1"/>
  <c r="S2331" i="1"/>
  <c r="U2331" i="1" s="1"/>
  <c r="S387" i="1"/>
  <c r="U387" i="1" s="1"/>
  <c r="S2334" i="1"/>
  <c r="U2334" i="1" s="1"/>
  <c r="S1516" i="1"/>
  <c r="U1516" i="1" s="1"/>
  <c r="S281" i="1"/>
  <c r="U281" i="1" s="1"/>
  <c r="S324" i="1"/>
  <c r="U324" i="1" s="1"/>
  <c r="S1219" i="1"/>
  <c r="U1219" i="1" s="1"/>
  <c r="S3037" i="1"/>
  <c r="U3037" i="1" s="1"/>
  <c r="S1541" i="1"/>
  <c r="U1541" i="1" s="1"/>
  <c r="S3213" i="1"/>
  <c r="U3213" i="1" s="1"/>
  <c r="S2989" i="1"/>
  <c r="U2989" i="1" s="1"/>
  <c r="S1528" i="1"/>
  <c r="U1528" i="1" s="1"/>
  <c r="S218" i="1"/>
  <c r="U218" i="1" s="1"/>
  <c r="S256" i="1"/>
  <c r="U256" i="1" s="1"/>
  <c r="S2709" i="1"/>
  <c r="U2709" i="1" s="1"/>
  <c r="S2204" i="1"/>
  <c r="U2204" i="1" s="1"/>
  <c r="S3016" i="1"/>
  <c r="U3016" i="1" s="1"/>
  <c r="S1477" i="1"/>
  <c r="U1477" i="1" s="1"/>
  <c r="S2186" i="1"/>
  <c r="U2186" i="1" s="1"/>
  <c r="S34" i="1"/>
  <c r="U34" i="1" s="1"/>
  <c r="S2618" i="1"/>
  <c r="U2618" i="1" s="1"/>
  <c r="S352" i="1"/>
  <c r="U352" i="1" s="1"/>
  <c r="S2270" i="1"/>
  <c r="U2270" i="1" s="1"/>
  <c r="S2081" i="1"/>
  <c r="U2081" i="1" s="1"/>
  <c r="S981" i="1"/>
  <c r="U981" i="1" s="1"/>
  <c r="S2716" i="1"/>
  <c r="U2716" i="1" s="1"/>
  <c r="S338" i="1"/>
  <c r="U338" i="1" s="1"/>
  <c r="S265" i="1"/>
  <c r="U265" i="1" s="1"/>
  <c r="S2722" i="1"/>
  <c r="U2722" i="1" s="1"/>
  <c r="S298" i="1"/>
  <c r="U298" i="1" s="1"/>
  <c r="S3011" i="1"/>
  <c r="U3011" i="1" s="1"/>
  <c r="S2719" i="1"/>
  <c r="U2719" i="1" s="1"/>
  <c r="S1538" i="1"/>
  <c r="U1538" i="1" s="1"/>
  <c r="S2039" i="1"/>
  <c r="U2039" i="1" s="1"/>
  <c r="S152" i="1"/>
  <c r="U152" i="1" s="1"/>
  <c r="S660" i="1"/>
  <c r="U660" i="1" s="1"/>
  <c r="S2444" i="1"/>
  <c r="U2444" i="1" s="1"/>
  <c r="S319" i="1"/>
  <c r="U319" i="1" s="1"/>
  <c r="S2730" i="1"/>
  <c r="U2730" i="1" s="1"/>
  <c r="S2233" i="1"/>
  <c r="U2233" i="1" s="1"/>
  <c r="S413" i="1"/>
  <c r="U413" i="1" s="1"/>
  <c r="S2059" i="1"/>
  <c r="U2059" i="1" s="1"/>
  <c r="S1255" i="1"/>
  <c r="U1255" i="1" s="1"/>
  <c r="S372" i="1"/>
  <c r="U372" i="1" s="1"/>
  <c r="S345" i="1"/>
  <c r="U345" i="1" s="1"/>
  <c r="S3226" i="1"/>
  <c r="U3226" i="1" s="1"/>
  <c r="S2461" i="1"/>
  <c r="U2461" i="1" s="1"/>
  <c r="S985" i="1"/>
  <c r="U985" i="1" s="1"/>
  <c r="S1520" i="1"/>
  <c r="U1520" i="1" s="1"/>
  <c r="S45" i="1"/>
  <c r="U45" i="1" s="1"/>
  <c r="S3427" i="1"/>
  <c r="U3427" i="1" s="1"/>
  <c r="S1114" i="1"/>
  <c r="U1114" i="1" s="1"/>
  <c r="S2019" i="1"/>
  <c r="U2019" i="1" s="1"/>
  <c r="S2733" i="1"/>
  <c r="U2733" i="1" s="1"/>
  <c r="S1536" i="1"/>
  <c r="U1536" i="1" s="1"/>
  <c r="S273" i="1"/>
  <c r="U273" i="1" s="1"/>
  <c r="S2300" i="1"/>
  <c r="U2300" i="1" s="1"/>
  <c r="S252" i="1"/>
  <c r="U252" i="1" s="1"/>
  <c r="S3038" i="1"/>
  <c r="U3038" i="1" s="1"/>
  <c r="S2717" i="1"/>
  <c r="U2717" i="1" s="1"/>
  <c r="S3284" i="1"/>
  <c r="U3284" i="1" s="1"/>
  <c r="S20" i="1"/>
  <c r="U20" i="1" s="1"/>
  <c r="S2241" i="1"/>
  <c r="U2241" i="1" s="1"/>
  <c r="S287" i="1"/>
  <c r="U287" i="1" s="1"/>
  <c r="S656" i="1"/>
  <c r="U656" i="1" s="1"/>
  <c r="S2612" i="1"/>
  <c r="U2612" i="1" s="1"/>
  <c r="S2609" i="1"/>
  <c r="U2609" i="1" s="1"/>
  <c r="S41" i="1"/>
  <c r="U41" i="1" s="1"/>
  <c r="S856" i="1"/>
  <c r="U856" i="1" s="1"/>
  <c r="S3031" i="1"/>
  <c r="U3031" i="1" s="1"/>
  <c r="S724" i="1"/>
  <c r="U724" i="1" s="1"/>
  <c r="S1473" i="1"/>
  <c r="U1473" i="1" s="1"/>
  <c r="S2028" i="1"/>
  <c r="U2028" i="1" s="1"/>
  <c r="S1479" i="1"/>
  <c r="U1479" i="1" s="1"/>
  <c r="S1977" i="1"/>
  <c r="U1977" i="1" s="1"/>
  <c r="S1912" i="1"/>
  <c r="U1912" i="1" s="1"/>
  <c r="S2040" i="1"/>
  <c r="U2040" i="1" s="1"/>
  <c r="S713" i="1"/>
  <c r="U713" i="1" s="1"/>
  <c r="S1955" i="1"/>
  <c r="U1955" i="1" s="1"/>
  <c r="S1371" i="1"/>
  <c r="U1371" i="1" s="1"/>
  <c r="S346" i="1"/>
  <c r="U346" i="1" s="1"/>
  <c r="S2180" i="1"/>
  <c r="U2180" i="1" s="1"/>
  <c r="S1474" i="1"/>
  <c r="U1474" i="1" s="1"/>
  <c r="S2192" i="1"/>
  <c r="U2192" i="1" s="1"/>
  <c r="S3217" i="1"/>
  <c r="U3217" i="1" s="1"/>
  <c r="S1000" i="1"/>
  <c r="U1000" i="1" s="1"/>
  <c r="S3239" i="1"/>
  <c r="U3239" i="1" s="1"/>
  <c r="S2456" i="1"/>
  <c r="U2456" i="1" s="1"/>
  <c r="S2991" i="1"/>
  <c r="U2991" i="1" s="1"/>
  <c r="S695" i="1"/>
  <c r="U695" i="1" s="1"/>
  <c r="S1258" i="1"/>
  <c r="U1258" i="1" s="1"/>
  <c r="S332" i="1"/>
  <c r="U332" i="1" s="1"/>
  <c r="S2332" i="1"/>
  <c r="U2332" i="1" s="1"/>
  <c r="S323" i="1"/>
  <c r="U323" i="1" s="1"/>
  <c r="S406" i="1"/>
  <c r="U406" i="1" s="1"/>
  <c r="S2007" i="1"/>
  <c r="U2007" i="1" s="1"/>
  <c r="S259" i="1"/>
  <c r="U259" i="1" s="1"/>
  <c r="S1199" i="1"/>
  <c r="U1199" i="1" s="1"/>
  <c r="S26" i="1"/>
  <c r="U26" i="1" s="1"/>
  <c r="S368" i="1"/>
  <c r="U368" i="1" s="1"/>
  <c r="S1276" i="1"/>
  <c r="U1276" i="1" s="1"/>
  <c r="S363" i="1"/>
  <c r="U363" i="1" s="1"/>
  <c r="S2604" i="1"/>
  <c r="U2604" i="1" s="1"/>
  <c r="S1198" i="1"/>
  <c r="U1198" i="1" s="1"/>
  <c r="S2708" i="1"/>
  <c r="U2708" i="1" s="1"/>
  <c r="S1217" i="1"/>
  <c r="U1217" i="1" s="1"/>
  <c r="S2038" i="1"/>
  <c r="U2038" i="1" s="1"/>
  <c r="S2282" i="1"/>
  <c r="U2282" i="1" s="1"/>
  <c r="S1478" i="1"/>
  <c r="U1478" i="1" s="1"/>
  <c r="S2056" i="1"/>
  <c r="U2056" i="1" s="1"/>
  <c r="S3549" i="1"/>
  <c r="U3549" i="1" s="1"/>
  <c r="S1523" i="1"/>
  <c r="U1523" i="1" s="1"/>
  <c r="S963" i="1"/>
  <c r="U963" i="1" s="1"/>
  <c r="S2047" i="1"/>
  <c r="U2047" i="1" s="1"/>
  <c r="S3650" i="1"/>
  <c r="U3650" i="1" s="1"/>
  <c r="S1196" i="1"/>
  <c r="U1196" i="1" s="1"/>
  <c r="S39" i="1"/>
  <c r="U39" i="1" s="1"/>
  <c r="S1317" i="1"/>
  <c r="U1317" i="1" s="1"/>
  <c r="S2445" i="1"/>
  <c r="U2445" i="1" s="1"/>
  <c r="S280" i="1"/>
  <c r="U280" i="1" s="1"/>
  <c r="S357" i="1"/>
  <c r="U357" i="1" s="1"/>
  <c r="S2944" i="1"/>
  <c r="U2944" i="1" s="1"/>
  <c r="S243" i="1"/>
  <c r="U243" i="1" s="1"/>
  <c r="S2705" i="1"/>
  <c r="U2705" i="1" s="1"/>
  <c r="S286" i="1"/>
  <c r="U286" i="1" s="1"/>
  <c r="S3068" i="1"/>
  <c r="U3068" i="1" s="1"/>
  <c r="S2648" i="1"/>
  <c r="U2648" i="1" s="1"/>
  <c r="S2342" i="1"/>
  <c r="U2342" i="1" s="1"/>
  <c r="S333" i="1"/>
  <c r="U333" i="1" s="1"/>
  <c r="S671" i="1"/>
  <c r="U671" i="1" s="1"/>
  <c r="S2061" i="1"/>
  <c r="U2061" i="1" s="1"/>
  <c r="S353" i="1"/>
  <c r="U353" i="1" s="1"/>
  <c r="S342" i="1"/>
  <c r="U342" i="1" s="1"/>
  <c r="S650" i="1"/>
  <c r="U650" i="1" s="1"/>
  <c r="S349" i="1"/>
  <c r="U349" i="1" s="1"/>
  <c r="S2035" i="1"/>
  <c r="U2035" i="1" s="1"/>
  <c r="S2271" i="1"/>
  <c r="U2271" i="1" s="1"/>
  <c r="S3006" i="1"/>
  <c r="U3006" i="1" s="1"/>
  <c r="S284" i="1"/>
  <c r="U284" i="1" s="1"/>
  <c r="S2732" i="1"/>
  <c r="U2732" i="1" s="1"/>
  <c r="S1469" i="1"/>
  <c r="U1469" i="1" s="1"/>
  <c r="S2927" i="1"/>
  <c r="U2927" i="1" s="1"/>
  <c r="S2710" i="1"/>
  <c r="U2710" i="1" s="1"/>
  <c r="S1078" i="1"/>
  <c r="U1078" i="1" s="1"/>
  <c r="S1532" i="1"/>
  <c r="U1532" i="1" s="1"/>
  <c r="S2052" i="1"/>
  <c r="U2052" i="1" s="1"/>
  <c r="S643" i="1"/>
  <c r="U643" i="1" s="1"/>
  <c r="S1471" i="1"/>
  <c r="U1471" i="1" s="1"/>
  <c r="S2118" i="1"/>
  <c r="U2118" i="1" s="1"/>
  <c r="S2062" i="1"/>
  <c r="U2062" i="1" s="1"/>
  <c r="S2729" i="1"/>
  <c r="U2729" i="1" s="1"/>
  <c r="S14" i="1"/>
  <c r="U14" i="1" s="1"/>
  <c r="S1204" i="1"/>
  <c r="U1204" i="1" s="1"/>
  <c r="S1366" i="1"/>
  <c r="U1366" i="1" s="1"/>
  <c r="S335" i="1"/>
  <c r="U335" i="1" s="1"/>
  <c r="S1959" i="1"/>
  <c r="U1959" i="1" s="1"/>
  <c r="S2310" i="1"/>
  <c r="U2310" i="1" s="1"/>
  <c r="S2711" i="1"/>
  <c r="U2711" i="1" s="1"/>
  <c r="S1212" i="1"/>
  <c r="U1212" i="1" s="1"/>
  <c r="S1345" i="1"/>
  <c r="U1345" i="1" s="1"/>
  <c r="S3693" i="1"/>
  <c r="U3693" i="1" s="1"/>
  <c r="S3000" i="1"/>
  <c r="U3000" i="1" s="1"/>
  <c r="S360" i="1"/>
  <c r="U360" i="1" s="1"/>
  <c r="S290" i="1"/>
  <c r="U290" i="1" s="1"/>
  <c r="S403" i="1"/>
  <c r="U403" i="1" s="1"/>
  <c r="S327" i="1"/>
  <c r="U327" i="1" s="1"/>
  <c r="S3029" i="1"/>
  <c r="U3029" i="1" s="1"/>
  <c r="S1951" i="1"/>
  <c r="U1951" i="1" s="1"/>
  <c r="S2200" i="1"/>
  <c r="U2200" i="1" s="1"/>
  <c r="S709" i="1"/>
  <c r="U709" i="1" s="1"/>
  <c r="S2196" i="1"/>
  <c r="U2196" i="1" s="1"/>
  <c r="S2735" i="1"/>
  <c r="U2735" i="1" s="1"/>
  <c r="S737" i="1"/>
  <c r="U737" i="1" s="1"/>
  <c r="S6" i="1"/>
  <c r="U6" i="1" s="1"/>
  <c r="S344" i="1"/>
  <c r="U344" i="1" s="1"/>
  <c r="S395" i="1"/>
  <c r="U395" i="1" s="1"/>
  <c r="S3168" i="1"/>
  <c r="U3168" i="1" s="1"/>
  <c r="S2073" i="1"/>
  <c r="U2073" i="1" s="1"/>
  <c r="S1972" i="1"/>
  <c r="U1972" i="1" s="1"/>
  <c r="S2273" i="1"/>
  <c r="U2273" i="1" s="1"/>
  <c r="S1019" i="1"/>
  <c r="U1019" i="1" s="1"/>
  <c r="S260" i="1"/>
  <c r="U260" i="1" s="1"/>
  <c r="S2079" i="1"/>
  <c r="U2079" i="1" s="1"/>
  <c r="S2727" i="1"/>
  <c r="U2727" i="1" s="1"/>
  <c r="S1482" i="1"/>
  <c r="U1482" i="1" s="1"/>
  <c r="S1252" i="1"/>
  <c r="U1252" i="1" s="1"/>
  <c r="S2051" i="1"/>
  <c r="U2051" i="1" s="1"/>
  <c r="S2033" i="1"/>
  <c r="U2033" i="1" s="1"/>
  <c r="S2998" i="1"/>
  <c r="U2998" i="1" s="1"/>
  <c r="S1524" i="1"/>
  <c r="U1524" i="1" s="1"/>
  <c r="S355" i="1"/>
  <c r="U355" i="1" s="1"/>
  <c r="S2239" i="1"/>
  <c r="U2239" i="1" s="1"/>
  <c r="S2071" i="1"/>
  <c r="U2071" i="1" s="1"/>
  <c r="S1750" i="1"/>
  <c r="U1750" i="1" s="1"/>
  <c r="S1535" i="1"/>
  <c r="U1535" i="1" s="1"/>
  <c r="S1683" i="1"/>
  <c r="U1683" i="1" s="1"/>
  <c r="S2020" i="1"/>
  <c r="U2020" i="1" s="1"/>
  <c r="S297" i="1"/>
  <c r="U297" i="1" s="1"/>
  <c r="S2195" i="1"/>
  <c r="U2195" i="1" s="1"/>
  <c r="S1954" i="1"/>
  <c r="U1954" i="1" s="1"/>
  <c r="S279" i="1"/>
  <c r="U279" i="1" s="1"/>
  <c r="S1308" i="1"/>
  <c r="U1308" i="1" s="1"/>
  <c r="S2341" i="1"/>
  <c r="U2341" i="1" s="1"/>
  <c r="S2739" i="1"/>
  <c r="U2739" i="1" s="1"/>
  <c r="S1969" i="1"/>
  <c r="U1969" i="1" s="1"/>
  <c r="S2032" i="1"/>
  <c r="U2032" i="1" s="1"/>
  <c r="S646" i="1"/>
  <c r="U646" i="1" s="1"/>
  <c r="S1976" i="1"/>
  <c r="U1976" i="1" s="1"/>
  <c r="S2034" i="1"/>
  <c r="U2034" i="1" s="1"/>
  <c r="S2269" i="1"/>
  <c r="U2269" i="1" s="1"/>
  <c r="S294" i="1"/>
  <c r="U294" i="1" s="1"/>
  <c r="S2058" i="1"/>
  <c r="U2058" i="1" s="1"/>
  <c r="S1027" i="1"/>
  <c r="U1027" i="1" s="1"/>
  <c r="S330" i="1"/>
  <c r="U330" i="1" s="1"/>
  <c r="S2074" i="1"/>
  <c r="U2074" i="1" s="1"/>
  <c r="S2312" i="1"/>
  <c r="U2312" i="1" s="1"/>
  <c r="S2067" i="1"/>
  <c r="U2067" i="1" s="1"/>
  <c r="S1313" i="1"/>
  <c r="U1313" i="1" s="1"/>
  <c r="S389" i="1"/>
  <c r="U389" i="1" s="1"/>
  <c r="S1962" i="1"/>
  <c r="U1962" i="1" s="1"/>
  <c r="S1338" i="1"/>
  <c r="U1338" i="1" s="1"/>
  <c r="S3125" i="1"/>
  <c r="U3125" i="1" s="1"/>
  <c r="S250" i="1"/>
  <c r="U250" i="1" s="1"/>
  <c r="S1503" i="1"/>
  <c r="U1503" i="1" s="1"/>
  <c r="S2018" i="1"/>
  <c r="U2018" i="1" s="1"/>
  <c r="S2712" i="1"/>
  <c r="U2712" i="1" s="1"/>
  <c r="S2187" i="1"/>
  <c r="U2187" i="1" s="1"/>
  <c r="S2622" i="1"/>
  <c r="U2622" i="1" s="1"/>
  <c r="S2012" i="1"/>
  <c r="U2012" i="1" s="1"/>
  <c r="S1952" i="1"/>
  <c r="U1952" i="1" s="1"/>
  <c r="S980" i="1"/>
  <c r="U980" i="1" s="1"/>
  <c r="S261" i="1"/>
  <c r="U261" i="1" s="1"/>
  <c r="S3559" i="1"/>
  <c r="U3559" i="1" s="1"/>
  <c r="S1960" i="1"/>
  <c r="U1960" i="1" s="1"/>
  <c r="S3840" i="1"/>
  <c r="U3840" i="1" s="1"/>
  <c r="S2049" i="1"/>
  <c r="U2049" i="1" s="1"/>
  <c r="S2338" i="1"/>
  <c r="U2338" i="1" s="1"/>
  <c r="S2728" i="1"/>
  <c r="U2728" i="1" s="1"/>
  <c r="S2247" i="1"/>
  <c r="U2247" i="1" s="1"/>
  <c r="S655" i="1"/>
  <c r="U655" i="1" s="1"/>
  <c r="S1953" i="1"/>
  <c r="U1953" i="1" s="1"/>
  <c r="S2611" i="1"/>
  <c r="U2611" i="1" s="1"/>
  <c r="S701" i="1"/>
  <c r="U701" i="1" s="1"/>
  <c r="S2607" i="1"/>
  <c r="U2607" i="1" s="1"/>
  <c r="S2004" i="1"/>
  <c r="U2004" i="1" s="1"/>
  <c r="S2626" i="1"/>
  <c r="U2626" i="1" s="1"/>
  <c r="S1963" i="1"/>
  <c r="U1963" i="1" s="1"/>
  <c r="S3036" i="1"/>
  <c r="U3036" i="1" s="1"/>
  <c r="S334" i="1"/>
  <c r="U334" i="1" s="1"/>
  <c r="S2064" i="1"/>
  <c r="U2064" i="1" s="1"/>
  <c r="S691" i="1"/>
  <c r="U691" i="1" s="1"/>
  <c r="S1971" i="1"/>
  <c r="U1971" i="1" s="1"/>
  <c r="S282" i="1"/>
  <c r="U282" i="1" s="1"/>
  <c r="S2006" i="1"/>
  <c r="U2006" i="1" s="1"/>
  <c r="S2029" i="1"/>
  <c r="U2029" i="1" s="1"/>
  <c r="S391" i="1"/>
  <c r="U391" i="1" s="1"/>
  <c r="S2008" i="1"/>
  <c r="U2008" i="1" s="1"/>
  <c r="S2024" i="1"/>
  <c r="U2024" i="1" s="1"/>
  <c r="S2050" i="1"/>
  <c r="U2050" i="1" s="1"/>
  <c r="S2194" i="1"/>
  <c r="U2194" i="1" s="1"/>
  <c r="S2244" i="1"/>
  <c r="U2244" i="1" s="1"/>
  <c r="S1467" i="1"/>
  <c r="U1467" i="1" s="1"/>
  <c r="S300" i="1"/>
  <c r="U300" i="1" s="1"/>
  <c r="S1970" i="1"/>
  <c r="U1970" i="1" s="1"/>
  <c r="S271" i="1"/>
  <c r="U271" i="1" s="1"/>
  <c r="S1007" i="1"/>
  <c r="U1007" i="1" s="1"/>
  <c r="S206" i="1"/>
  <c r="U206" i="1" s="1"/>
  <c r="S2011" i="1"/>
  <c r="U2011" i="1" s="1"/>
  <c r="S2075" i="1"/>
  <c r="U2075" i="1" s="1"/>
  <c r="S2715" i="1"/>
  <c r="U2715" i="1" s="1"/>
  <c r="S2027" i="1"/>
  <c r="U2027" i="1" s="1"/>
  <c r="S2025" i="1"/>
  <c r="U2025" i="1" s="1"/>
  <c r="S1957" i="1"/>
  <c r="U1957" i="1" s="1"/>
  <c r="S2077" i="1"/>
  <c r="U2077" i="1" s="1"/>
  <c r="S2037" i="1"/>
  <c r="U2037" i="1" s="1"/>
  <c r="S328" i="1"/>
  <c r="U328" i="1" s="1"/>
  <c r="S2985" i="1"/>
  <c r="U2985" i="1" s="1"/>
  <c r="S2041" i="1"/>
  <c r="U2041" i="1" s="1"/>
  <c r="S1945" i="1"/>
  <c r="U1945" i="1" s="1"/>
  <c r="S373" i="1"/>
  <c r="U373" i="1" s="1"/>
  <c r="S1958" i="1"/>
  <c r="U1958" i="1" s="1"/>
  <c r="S2054" i="1"/>
  <c r="U2054" i="1" s="1"/>
  <c r="S1982" i="1"/>
  <c r="U1982" i="1" s="1"/>
  <c r="S2272" i="1"/>
  <c r="U2272" i="1" s="1"/>
  <c r="S2329" i="1"/>
  <c r="U2329" i="1" s="1"/>
  <c r="S2021" i="1"/>
  <c r="U2021" i="1" s="1"/>
  <c r="S2227" i="1"/>
  <c r="U2227" i="1" s="1"/>
  <c r="S1979" i="1"/>
  <c r="U1979" i="1" s="1"/>
  <c r="S2189" i="1"/>
  <c r="U2189" i="1" s="1"/>
  <c r="S1919" i="1"/>
  <c r="U1919" i="1" s="1"/>
  <c r="S1968" i="1"/>
  <c r="U1968" i="1" s="1"/>
  <c r="S2003" i="1"/>
  <c r="U2003" i="1" s="1"/>
  <c r="S1981" i="1"/>
  <c r="U1981" i="1" s="1"/>
  <c r="S1966" i="1"/>
  <c r="U1966" i="1" s="1"/>
  <c r="S2252" i="1"/>
  <c r="U2252" i="1" s="1"/>
  <c r="S2199" i="1"/>
  <c r="U2199" i="1" s="1"/>
  <c r="S644" i="1"/>
  <c r="U644" i="1" s="1"/>
  <c r="S2036" i="1"/>
  <c r="U2036" i="1" s="1"/>
  <c r="S2613" i="1"/>
  <c r="U2613" i="1" s="1"/>
  <c r="S1946" i="1"/>
  <c r="U1946" i="1" s="1"/>
  <c r="S1943" i="1"/>
  <c r="U1943" i="1" s="1"/>
  <c r="S2645" i="1"/>
  <c r="U2645" i="1" s="1"/>
  <c r="S1947" i="1"/>
  <c r="U1947" i="1" s="1"/>
  <c r="S1956" i="1"/>
  <c r="U1956" i="1" s="1"/>
  <c r="S2072" i="1"/>
  <c r="U2072" i="1" s="1"/>
  <c r="S2013" i="1"/>
  <c r="U2013" i="1" s="1"/>
  <c r="S1517" i="1"/>
  <c r="U1517" i="1" s="1"/>
  <c r="S2066" i="1"/>
  <c r="U2066" i="1" s="1"/>
  <c r="S1975" i="1"/>
  <c r="U1975" i="1" s="1"/>
  <c r="S1980" i="1"/>
  <c r="U1980" i="1" s="1"/>
  <c r="S1480" i="1"/>
  <c r="U1480" i="1" s="1"/>
  <c r="S2015" i="1"/>
  <c r="U2015" i="1" s="1"/>
  <c r="S1950" i="1"/>
  <c r="U1950" i="1" s="1"/>
  <c r="S2078" i="1"/>
  <c r="U2078" i="1" s="1"/>
  <c r="S1973" i="1"/>
  <c r="U1973" i="1" s="1"/>
  <c r="S1014" i="1"/>
  <c r="U1014" i="1" s="1"/>
  <c r="S2016" i="1"/>
  <c r="U2016" i="1" s="1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9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72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3083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634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6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3784" i="1"/>
  <c r="T3387" i="1"/>
  <c r="T3405" i="1"/>
  <c r="T3433" i="1"/>
  <c r="T3447" i="1"/>
  <c r="T3629" i="1"/>
  <c r="T3763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3198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87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195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96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3075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203" i="1"/>
  <c r="T1402" i="1"/>
  <c r="T1129" i="1"/>
  <c r="T1177" i="1"/>
  <c r="T3609" i="1"/>
  <c r="T4077" i="1"/>
  <c r="T434" i="1"/>
  <c r="T2776" i="1"/>
  <c r="T3293" i="1"/>
  <c r="T3713" i="1"/>
  <c r="T3820" i="1"/>
  <c r="T2908" i="1"/>
  <c r="T3881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3797" i="1"/>
  <c r="T3002" i="1"/>
  <c r="T3394" i="1"/>
  <c r="T3574" i="1"/>
  <c r="T3581" i="1"/>
  <c r="T3652" i="1"/>
  <c r="T3882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308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194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885" i="1"/>
  <c r="T4020" i="1"/>
  <c r="T2923" i="1"/>
  <c r="T2140" i="1"/>
  <c r="T3122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649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0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870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157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207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878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757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194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1" i="1"/>
  <c r="T3860" i="1"/>
  <c r="T3632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631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754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2924" i="1"/>
  <c r="T3884" i="1"/>
  <c r="T2932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2016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9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72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634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6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3784" i="1"/>
  <c r="P3387" i="1"/>
  <c r="P3405" i="1"/>
  <c r="P3433" i="1"/>
  <c r="P3447" i="1"/>
  <c r="P3629" i="1"/>
  <c r="P3763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87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195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96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203" i="1"/>
  <c r="P1402" i="1"/>
  <c r="P1129" i="1"/>
  <c r="P1177" i="1"/>
  <c r="P3609" i="1"/>
  <c r="P4077" i="1"/>
  <c r="P434" i="1"/>
  <c r="P2776" i="1"/>
  <c r="P3293" i="1"/>
  <c r="P3713" i="1"/>
  <c r="P3820" i="1"/>
  <c r="P2908" i="1"/>
  <c r="P3881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3797" i="1"/>
  <c r="P3002" i="1"/>
  <c r="P3394" i="1"/>
  <c r="P3574" i="1"/>
  <c r="P3581" i="1"/>
  <c r="P3652" i="1"/>
  <c r="P3882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194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885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649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0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870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207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878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757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1" i="1"/>
  <c r="P3860" i="1"/>
  <c r="P3632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754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2924" i="1"/>
  <c r="P3884" i="1"/>
  <c r="P2932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9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72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634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6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3784" i="1"/>
  <c r="O3387" i="1"/>
  <c r="O3405" i="1"/>
  <c r="O3433" i="1"/>
  <c r="O3447" i="1"/>
  <c r="O3629" i="1"/>
  <c r="O3763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87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195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96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203" i="1"/>
  <c r="O1402" i="1"/>
  <c r="O1129" i="1"/>
  <c r="O1177" i="1"/>
  <c r="O3609" i="1"/>
  <c r="O4077" i="1"/>
  <c r="O434" i="1"/>
  <c r="O2776" i="1"/>
  <c r="O3293" i="1"/>
  <c r="O3713" i="1"/>
  <c r="O3820" i="1"/>
  <c r="O2908" i="1"/>
  <c r="O3881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3797" i="1"/>
  <c r="O3002" i="1"/>
  <c r="O3394" i="1"/>
  <c r="O3574" i="1"/>
  <c r="O3581" i="1"/>
  <c r="O3652" i="1"/>
  <c r="O3882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194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885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649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0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870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207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878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757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1" i="1"/>
  <c r="O3860" i="1"/>
  <c r="O3632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754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2924" i="1"/>
  <c r="O3884" i="1"/>
  <c r="O2932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7" i="23" l="1"/>
  <c r="H10" i="23"/>
  <c r="G7" i="23"/>
  <c r="F10" i="23"/>
  <c r="G5" i="23"/>
  <c r="F12" i="23"/>
  <c r="G9" i="23"/>
  <c r="G13" i="23"/>
  <c r="F3" i="23"/>
  <c r="G12" i="23"/>
  <c r="G4" i="23"/>
  <c r="F5" i="23"/>
  <c r="F8" i="23"/>
  <c r="F11" i="23"/>
  <c r="H8" i="23"/>
  <c r="G2" i="23"/>
  <c r="H13" i="23"/>
  <c r="H11" i="23"/>
  <c r="H3" i="23"/>
  <c r="F4" i="23"/>
  <c r="H6" i="23"/>
  <c r="F2" i="23"/>
  <c r="H9" i="23"/>
  <c r="F6" i="23"/>
</calcChain>
</file>

<file path=xl/sharedStrings.xml><?xml version="1.0" encoding="utf-8"?>
<sst xmlns="http://schemas.openxmlformats.org/spreadsheetml/2006/main" count="33035" uniqueCount="8404">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</sst>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  <border>
        <vertical/>
        <horizontal/>
      </border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2-FC43-BC78-FA6F6B010D4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12-FC43-BC78-FA6F6B010D4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12-FC43-BC78-FA6F6B010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24544"/>
        <c:axId val="1316313488"/>
      </c:lineChart>
      <c:catAx>
        <c:axId val="133812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313488"/>
        <c:crosses val="autoZero"/>
        <c:auto val="1"/>
        <c:lblAlgn val="ctr"/>
        <c:lblOffset val="100"/>
        <c:noMultiLvlLbl val="0"/>
      </c:catAx>
      <c:valAx>
        <c:axId val="13163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2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4-794E-8EF8-02D7DAF1E1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4-794E-8EF8-02D7DAF1E1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A4-794E-8EF8-02D7DAF1E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059072"/>
        <c:axId val="854349472"/>
      </c:lineChart>
      <c:catAx>
        <c:axId val="87005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349472"/>
        <c:crosses val="autoZero"/>
        <c:auto val="1"/>
        <c:lblAlgn val="ctr"/>
        <c:lblOffset val="100"/>
        <c:noMultiLvlLbl val="0"/>
      </c:catAx>
      <c:valAx>
        <c:axId val="85434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5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r>
              <a:rPr lang="en-US"/>
              <a:t>Title</a:t>
            </a:r>
          </a:p>
        </c:rich>
      </c:tx>
      <c:layout>
        <c:manualLayout>
          <c:xMode val="edge"/>
          <c:yMode val="edge"/>
          <c:x val="0.27112156349076399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E-F549-83B0-B7844584B0C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2E-F549-83B0-B7844584B0C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2E-F549-83B0-B7844584B0C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2E-F549-83B0-B7844584B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974685600"/>
        <c:axId val="-974685056"/>
      </c:barChart>
      <c:catAx>
        <c:axId val="-97468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5056"/>
        <c:crosses val="autoZero"/>
        <c:auto val="1"/>
        <c:lblAlgn val="ctr"/>
        <c:lblOffset val="100"/>
        <c:noMultiLvlLbl val="0"/>
      </c:catAx>
      <c:valAx>
        <c:axId val="-97468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D-DB4F-9434-DC62FF21E2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1D-DB4F-9434-DC62FF21E2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1D-DB4F-9434-DC62FF21E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74676352"/>
        <c:axId val="-974688320"/>
      </c:barChart>
      <c:catAx>
        <c:axId val="-97467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8320"/>
        <c:crosses val="autoZero"/>
        <c:auto val="1"/>
        <c:lblAlgn val="ctr"/>
        <c:lblOffset val="100"/>
        <c:noMultiLvlLbl val="0"/>
      </c:catAx>
      <c:valAx>
        <c:axId val="-97468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7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72-8447-9ADF-EB228AED5F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72-8447-9ADF-EB228AED5F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72-8447-9ADF-EB228AED5F9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72-8447-9ADF-EB228AED5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74683424"/>
        <c:axId val="-974680160"/>
      </c:lineChart>
      <c:catAx>
        <c:axId val="-97468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0160"/>
        <c:crosses val="autoZero"/>
        <c:auto val="1"/>
        <c:lblAlgn val="ctr"/>
        <c:lblOffset val="100"/>
        <c:noMultiLvlLbl val="0"/>
      </c:catAx>
      <c:valAx>
        <c:axId val="-97468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74683968"/>
        <c:axId val="-974686688"/>
      </c:barChart>
      <c:catAx>
        <c:axId val="-97468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6688"/>
        <c:crosses val="autoZero"/>
        <c:auto val="1"/>
        <c:lblAlgn val="ctr"/>
        <c:lblOffset val="100"/>
        <c:noMultiLvlLbl val="0"/>
      </c:catAx>
      <c:valAx>
        <c:axId val="-97468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Distribution of Amounts Pledged vs. Goals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Amounts Pledged vs. Goals</a:t>
          </a:r>
        </a:p>
      </cx:txPr>
    </cx:title>
    <cx:plotArea>
      <cx:plotAreaRegion>
        <cx:series layoutId="boxWhisker" uniqueId="{033EEA3A-7214-FF40-A950-B3586DA031B1}" formatIdx="0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79186A-C7B8-1E42-8DD4-144B1CC30926}" formatIdx="1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5FEFC9-67CF-1B47-8FDB-22682BF240ED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14</xdr:row>
      <xdr:rowOff>184150</xdr:rowOff>
    </xdr:from>
    <xdr:to>
      <xdr:col>7</xdr:col>
      <xdr:colOff>241300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9AA562-A01F-AB4A-A3AE-506C30695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19</xdr:row>
      <xdr:rowOff>69850</xdr:rowOff>
    </xdr:from>
    <xdr:to>
      <xdr:col>5</xdr:col>
      <xdr:colOff>565150</xdr:colOff>
      <xdr:row>33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93667E-4EC9-7B46-B2B7-A1E95C801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128587</xdr:rowOff>
    </xdr:from>
    <xdr:to>
      <xdr:col>14</xdr:col>
      <xdr:colOff>390525</xdr:colOff>
      <xdr:row>15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2</xdr:row>
      <xdr:rowOff>4762</xdr:rowOff>
    </xdr:from>
    <xdr:to>
      <xdr:col>10</xdr:col>
      <xdr:colOff>581025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4762</xdr:rowOff>
    </xdr:from>
    <xdr:to>
      <xdr:col>14</xdr:col>
      <xdr:colOff>114300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F57649-5D2C-9F44-B94D-8F84269968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3A4553A-8261-F64A-AADE-F746EE39820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McFaddin" refreshedDate="44850.449182523145" createdVersion="5" refreshedVersion="5" minRefreshableVersion="3" recordCount="4114" xr:uid="{00000000-000A-0000-FFFF-FFFF00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McFaddin" refreshedDate="44850.551490740741" createdVersion="5" refreshedVersion="5" minRefreshableVersion="3" recordCount="4114" xr:uid="{00000000-000A-0000-FFFF-FFFF01000000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McFaddin" refreshedDate="44855.80024733796" createdVersion="7" refreshedVersion="7" minRefreshableVersion="3" recordCount="4114" xr:uid="{824851C5-81D3-3044-B05C-DFD283A2ADA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795"/>
        <n v="2569"/>
        <n v="3531"/>
        <n v="1280"/>
        <n v="10092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2059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4550"/>
        <n v="3798"/>
        <n v="4409.7700000000004"/>
        <n v="5050.7700000000004"/>
        <n v="7942"/>
        <n v="10265.01"/>
        <n v="2335"/>
        <n v="4306.1099999999997"/>
        <n v="1460"/>
        <n v="5510"/>
        <n v="2864"/>
        <n v="15597"/>
        <n v="4935"/>
        <n v="1547"/>
        <n v="1328"/>
        <n v="6658"/>
        <n v="713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4-12-26T20:39:56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4-08-03T14:27:49"/>
        <d v="2014-08-21T06:59:23"/>
        <d v="2015-01-21T03:57:17"/>
        <d v="2016-05-05T22:57:33"/>
        <d v="2014-05-16T15:16:04"/>
        <d v="2016-07-02T14:00:08"/>
        <d v="2014-09-30T15:37:03"/>
        <d v="2015-04-07T14:01:04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1-14T22:34:19"/>
        <d v="2015-04-24T08:18:52"/>
        <d v="2016-11-09T03:37:55"/>
        <d v="2016-06-17T18:07:49"/>
        <d v="2015-04-01T08:59:32"/>
        <d v="2014-06-25T19:33:40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1-06T23:14:16"/>
        <d v="2015-10-16T20:29:06"/>
        <d v="2015-08-26T23:43:42"/>
        <d v="2015-06-17T16:27:59"/>
        <d v="2015-05-08T13:55:54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08-14T15:50:05"/>
        <d v="2014-08-29T18:04:57"/>
        <d v="2016-01-03T14:58:48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05-14T19:10:18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4-10-30T20:19:50"/>
        <d v="2015-05-04T19:46:40"/>
        <d v="2014-06-18T21:08:57"/>
        <d v="2014-08-10T18:24:37"/>
        <d v="2014-05-12T19:33:18"/>
        <d v="2014-11-11T20:25:15"/>
        <d v="2014-04-18T11:18:58"/>
        <d v="2015-06-27T02:35:53"/>
        <d v="2014-04-10T12:36:26"/>
        <d v="2015-05-14T22:20:10"/>
        <d v="2016-06-25T20:41:37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6-27T15:19:29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4-06-13T10:58:33"/>
        <d v="2016-02-20T03:22:00"/>
        <d v="2016-06-10T23:32:12"/>
        <d v="2015-07-08T19:31:29"/>
        <d v="2016-04-27T00:54:35"/>
        <d v="2015-06-12T12:50:06"/>
        <d v="2015-11-25T16:41:59"/>
        <d v="2015-07-16T10:28:10"/>
        <d v="2016-10-23T16:00:23"/>
        <d v="2014-05-07T16:36:32"/>
        <d v="2015-06-15T10:43:42"/>
        <d v="2014-11-25T22:32:09"/>
        <d v="2016-03-16T20:48:27"/>
        <d v="2015-04-03T20:58:47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11-03T22:29:09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8-16T17:58:47"/>
        <d v="2016-11-08T16:15:52"/>
        <d v="2015-05-30T19:39:06"/>
        <d v="2016-09-06T19:15:35"/>
        <d v="2015-06-18T11:12:17"/>
        <d v="2017-01-21T00:26:39"/>
        <d v="2016-01-04T23:36:10"/>
        <d v="2015-05-20T09:58:22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x v="0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x v="0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x v="0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x v="0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x v="0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x v="0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x v="0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x v="0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x v="0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x v="0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x v="0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x v="0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x v="0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x v="0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x v="0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x v="0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x v="0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x v="0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x v="0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x v="0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x v="0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x v="0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x v="0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x v="0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x v="0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x v="0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x v="0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x v="0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x v="0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x v="0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x v="0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x v="0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x v="0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x v="0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x v="0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x v="0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x v="0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x v="0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x v="0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x v="0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x v="0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x v="0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x v="0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x v="0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x v="0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x v="0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x v="0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x v="0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x v="0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x v="0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x v="0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x v="0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x v="0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x v="0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x v="0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x v="0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x v="0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x v="0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x v="0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x v="0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x v="0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x v="0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x v="0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x v="0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x v="0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x v="0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x v="0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x v="0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x v="0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x v="0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x v="0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x v="0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x v="0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x v="0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x v="0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x v="0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x v="0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x v="0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x v="0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x v="0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x v="0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x v="0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x v="0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x v="0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x v="0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x v="0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x v="0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x v="0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x v="0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x v="0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x v="0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x v="0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x v="0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x v="0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x v="0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x v="0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x v="0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x v="0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x v="0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x v="0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x v="0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x v="0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x v="0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x v="0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x v="0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x v="0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x v="102"/>
    <x v="0"/>
    <s v="US"/>
    <s v="USD"/>
    <n v="1333391901"/>
    <n v="1332182301"/>
    <b v="0"/>
    <n v="27"/>
    <x v="0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x v="0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x v="0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x v="0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x v="0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x v="0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x v="0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x v="0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x v="0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x v="0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x v="0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x v="0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x v="0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x v="0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x v="1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x v="1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x v="1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x v="1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x v="1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x v="1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x v="1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x v="1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x v="1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x v="1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x v="1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x v="117"/>
    <x v="1"/>
    <s v="US"/>
    <s v="USD"/>
    <n v="1467763200"/>
    <n v="1466453161"/>
    <b v="0"/>
    <n v="0"/>
    <x v="1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x v="1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x v="1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x v="1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x v="1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x v="1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x v="1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x v="1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x v="1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x v="1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x v="1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x v="1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x v="1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x v="1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x v="1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x v="1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x v="1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x v="1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x v="1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x v="1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x v="1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x v="1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x v="1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x v="1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x v="1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x v="1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x v="1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x v="1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x v="1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x v="1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x v="1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x v="1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x v="1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x v="1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x v="1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x v="1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x v="1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x v="1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x v="1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x v="1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x v="1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x v="1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x v="1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x v="1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x v="1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x v="1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x v="1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x v="1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x v="1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x v="1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x v="1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x v="1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x v="1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x v="1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x v="153"/>
    <x v="2"/>
    <s v="NO"/>
    <s v="NOK"/>
    <n v="1471557139"/>
    <n v="1468965139"/>
    <b v="0"/>
    <n v="10"/>
    <x v="1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x v="1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x v="1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x v="1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x v="1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x v="1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x v="1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x v="1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x v="1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x v="1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x v="1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x v="1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x v="1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x v="1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x v="1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x v="1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x v="1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x v="1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x v="1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x v="1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x v="1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x v="1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x v="1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x v="1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x v="1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x v="1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x v="1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x v="1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x v="1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x v="1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x v="1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x v="1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x v="172"/>
    <x v="2"/>
    <s v="SE"/>
    <s v="SEK"/>
    <n v="1419780149"/>
    <n v="1417101749"/>
    <b v="0"/>
    <n v="38"/>
    <x v="1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x v="1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x v="1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x v="1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x v="1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x v="1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x v="1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x v="1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x v="1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x v="1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x v="1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x v="1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x v="1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x v="1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x v="1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x v="1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x v="1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x v="1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x v="1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x v="1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x v="1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x v="1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x v="1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x v="0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x v="0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x v="0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x v="0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x v="0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x v="0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x v="0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x v="0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x v="0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x v="0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x v="0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x v="0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x v="0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x v="0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x v="0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x v="0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x v="0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x v="0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x v="0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x v="0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x v="0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x v="0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x v="0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x v="0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x v="0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x v="0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x v="0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x v="0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x v="0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x v="0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x v="0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x v="0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x v="0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x v="0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x v="0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x v="0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x v="0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x v="0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x v="0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x v="0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x v="0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x v="0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x v="0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x v="0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x v="0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x v="0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x v="0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x v="0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x v="0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x v="0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x v="0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x v="0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x v="0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x v="0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x v="0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x v="0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x v="0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x v="0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x v="0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x v="0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x v="0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x v="0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x v="0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x v="0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x v="0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x v="0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x v="0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x v="244"/>
    <x v="0"/>
    <s v="US"/>
    <s v="USD"/>
    <n v="1360276801"/>
    <n v="1357684801"/>
    <b v="1"/>
    <n v="576"/>
    <x v="0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x v="0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x v="0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x v="0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x v="0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x v="0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x v="0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x v="0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x v="0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x v="0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x v="0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x v="0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x v="0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x v="0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x v="0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x v="0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x v="0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x v="0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x v="0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x v="0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x v="0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x v="0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x v="0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x v="0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x v="0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x v="0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x v="0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x v="0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x v="0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x v="0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x v="0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x v="0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x v="0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x v="0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x v="0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x v="0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x v="0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x v="0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x v="0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x v="0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x v="0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x v="0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x v="0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x v="0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x v="0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x v="0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x v="0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x v="0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x v="0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x v="0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x v="0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x v="0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x v="0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x v="0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x v="0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x v="0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x v="0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x v="0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x v="0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x v="0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x v="0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x v="0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x v="0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x v="0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x v="0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x v="0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x v="0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x v="0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x v="0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x v="0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x v="0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x v="0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x v="0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x v="0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x v="0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x v="0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x v="0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x v="0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x v="0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x v="0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x v="0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x v="0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x v="0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x v="0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x v="0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x v="0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x v="0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x v="0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x v="0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x v="0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x v="0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x v="0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x v="0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x v="0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x v="0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x v="0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x v="0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x v="0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x v="0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x v="0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x v="0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x v="0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x v="0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x v="0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x v="0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x v="0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x v="0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x v="0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x v="0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x v="0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x v="0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x v="0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x v="0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x v="1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x v="1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x v="1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x v="1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x v="1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x v="1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x v="1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x v="1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x v="1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x v="1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x v="1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x v="1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x v="1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x v="1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x v="1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x v="1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x v="1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x v="1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x v="1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x v="1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x v="1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x v="1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x v="368"/>
    <x v="2"/>
    <s v="US"/>
    <s v="USD"/>
    <n v="1424380783"/>
    <n v="1421788783"/>
    <b v="0"/>
    <n v="17"/>
    <x v="1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x v="1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x v="1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x v="1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x v="1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x v="1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x v="1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x v="1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x v="1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x v="1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x v="1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x v="1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x v="1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x v="1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x v="1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x v="1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x v="1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x v="1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x v="1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x v="1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x v="1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x v="1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x v="1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x v="1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x v="1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x v="1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x v="1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x v="1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x v="1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x v="1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x v="1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x v="1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x v="1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x v="1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x v="1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x v="1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x v="1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x v="1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x v="1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x v="1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x v="1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x v="1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x v="1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x v="1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x v="1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x v="1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x v="1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x v="1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x v="117"/>
    <x v="2"/>
    <s v="US"/>
    <s v="USD"/>
    <n v="1345677285"/>
    <n v="1343085285"/>
    <b v="0"/>
    <n v="0"/>
    <x v="1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x v="1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x v="1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x v="1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x v="1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x v="1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x v="1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x v="1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x v="1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x v="1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x v="1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x v="1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x v="1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x v="1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x v="1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x v="1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x v="1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x v="1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x v="1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x v="1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x v="1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x v="1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x v="1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x v="1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x v="1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x v="1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x v="1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x v="1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x v="1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x v="1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x v="0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x v="0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x v="0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x v="0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x v="0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x v="0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x v="0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x v="0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x v="0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x v="0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x v="0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x v="0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x v="0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x v="0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x v="0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x v="0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x v="0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x v="0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x v="0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x v="0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x v="1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x v="1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x v="1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x v="1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x v="1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x v="1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x v="1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x v="1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x v="1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x v="1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x v="1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x v="1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x v="1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x v="1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x v="1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x v="1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x v="1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x v="1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x v="1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x v="1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x v="1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x v="1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x v="1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x v="1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x v="1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x v="1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x v="1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x v="1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x v="1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x v="1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x v="1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x v="1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x v="1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x v="1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x v="1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x v="1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x v="1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x v="1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x v="1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x v="1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x v="1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x v="1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x v="1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x v="1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x v="1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x v="1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x v="1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x v="1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x v="1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x v="116"/>
    <x v="2"/>
    <s v="US"/>
    <s v="USD"/>
    <n v="1436366699"/>
    <n v="1435070699"/>
    <b v="0"/>
    <n v="1"/>
    <x v="1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x v="1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x v="1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x v="1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x v="1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x v="1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x v="1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x v="1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x v="1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x v="1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x v="1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x v="1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x v="1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x v="1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x v="1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x v="1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x v="1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x v="1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x v="1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x v="1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x v="1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x v="1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x v="1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x v="1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x v="1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x v="1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x v="1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x v="1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x v="1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x v="1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x v="1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x v="1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x v="1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x v="1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x v="1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x v="1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x v="1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x v="1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x v="1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x v="1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x v="1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x v="1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x v="1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x v="1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x v="1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x v="1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x v="1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x v="1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x v="1"/>
    <s v="technology/web"/>
    <n v="0"/>
    <n v="0"/>
    <x v="2"/>
    <s v="web"/>
    <x v="637"/>
    <d v="2017-02-25T23:04:00"/>
    <x v="1"/>
  </r>
  <r>
    <n v="638"/>
    <s v="W (Canceled)"/>
    <s v="O0"/>
    <n v="200000"/>
    <x v="461"/>
    <x v="1"/>
    <s v="DE"/>
    <s v="EUR"/>
    <n v="1490447662"/>
    <n v="1485267262"/>
    <b v="0"/>
    <n v="6"/>
    <x v="1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x v="1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x v="0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x v="0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x v="0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x v="0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x v="0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x v="0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x v="0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x v="0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x v="0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x v="0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x v="0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x v="0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x v="0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x v="0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x v="0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x v="0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x v="0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x v="0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x v="0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x v="0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x v="1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x v="1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x v="1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x v="1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x v="1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x v="1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x v="1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x v="1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x v="1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x v="1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x v="1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x v="1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x v="1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x v="1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x v="1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x v="1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x v="1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x v="1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x v="1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x v="1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x v="1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x v="1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x v="1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x v="1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x v="1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x v="1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x v="1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x v="1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x v="1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x v="1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x v="1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x v="1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x v="1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x v="1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x v="1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x v="1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x v="1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x v="1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x v="1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x v="1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x v="1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x v="1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x v="1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x v="1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x v="1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x v="1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x v="1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x v="1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x v="1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x v="1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x v="1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x v="1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x v="1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x v="1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x v="1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x v="1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x v="1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x v="1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x v="1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x v="1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x v="0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x v="0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x v="0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x v="0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x v="0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x v="0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x v="0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x v="0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x v="0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x v="0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x v="0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x v="0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x v="0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x v="0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x v="0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x v="0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x v="0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x v="0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x v="0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x v="0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x v="0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x v="0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x v="0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x v="0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x v="0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x v="0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x v="0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x v="0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x v="0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x v="0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x v="0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x v="0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x v="0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x v="0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x v="0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x v="0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x v="0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x v="0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x v="0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x v="0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x v="1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x v="1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x v="1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x v="1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x v="1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x v="1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x v="1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x v="1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x v="1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x v="1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x v="1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x v="1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x v="1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x v="1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x v="1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x v="1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x v="1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x v="1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x v="1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x v="1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x v="0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x v="0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x v="0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x v="0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x v="0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x v="0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x v="0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x v="0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x v="0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x v="0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x v="0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x v="0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x v="0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x v="0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x v="0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x v="0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x v="0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x v="0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x v="0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x v="0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x v="0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x v="0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x v="0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x v="0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x v="0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x v="0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x v="0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x v="0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x v="0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x v="0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x v="0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x v="0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x v="0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x v="0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x v="0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x v="0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x v="0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x v="0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x v="0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x v="0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x v="0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x v="0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x v="0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x v="0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x v="0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x v="0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x v="0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x v="0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x v="0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x v="0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x v="0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x v="0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x v="0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x v="627"/>
    <x v="0"/>
    <s v="US"/>
    <s v="USD"/>
    <n v="1397941475"/>
    <n v="1395349475"/>
    <b v="0"/>
    <n v="41"/>
    <x v="0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x v="0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x v="0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x v="0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x v="0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x v="0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x v="0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x v="0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x v="0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x v="0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x v="0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x v="0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x v="0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x v="0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x v="0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x v="0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x v="0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x v="0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x v="0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x v="0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x v="0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x v="0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x v="0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x v="0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x v="0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x v="0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x v="0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x v="1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x v="1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x v="1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x v="1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x v="1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x v="1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x v="1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x v="1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x v="1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x v="1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x v="1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x v="1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x v="1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x v="1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x v="1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x v="1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x v="1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x v="1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x v="1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x v="1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x v="1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x v="1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x v="1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x v="1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x v="1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x v="1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x v="1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x v="1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x v="1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x v="1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x v="1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x v="1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x v="1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x v="1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x v="1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x v="1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x v="1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x v="1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x v="1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x v="1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x v="1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x v="1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x v="1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x v="1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x v="1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x v="1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x v="1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x v="1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x v="1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x v="1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x v="1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x v="1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x v="1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x v="1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x v="1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x v="1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x v="1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x v="1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x v="1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x v="1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x v="1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x v="1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x v="1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x v="1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x v="1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x v="1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x v="1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x v="1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x v="1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x v="1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x v="1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x v="1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x v="1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x v="1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x v="1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x v="1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x v="1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x v="1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x v="1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x v="1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x v="1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x v="1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x v="1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x v="1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x v="1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x v="1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x v="1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x v="1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x v="1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x v="1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x v="1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x v="1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x v="1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x v="1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x v="1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x v="1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x v="1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x v="1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x v="1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x v="1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x v="1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x v="1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x v="1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x v="1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x v="1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x v="1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x v="1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x v="1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x v="1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x v="1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x v="1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x v="1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x v="1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x v="1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x v="1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x v="1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x v="1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x v="1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x v="1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x v="1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x v="1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x v="1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x v="1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x v="1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x v="1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x v="1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x v="1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x v="1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x v="1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x v="1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x v="1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x v="1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x v="1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x v="1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x v="1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x v="1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x v="1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x v="1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x v="1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x v="1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x v="1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x v="1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x v="1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x v="1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x v="1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x v="1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x v="1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x v="1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x v="1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x v="1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x v="1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x v="1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x v="1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x v="1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x v="1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x v="1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x v="1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x v="1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x v="1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x v="1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x v="0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x v="0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x v="0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x v="0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x v="0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x v="0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x v="0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x v="0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x v="0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x v="0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x v="0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x v="0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x v="0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x v="0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x v="0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x v="0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x v="0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x v="0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x v="0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x v="0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x v="1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x v="1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x v="1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x v="1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x v="1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x v="1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x v="1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x v="1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x v="1"/>
    <s v="journalism/audio"/>
    <n v="1"/>
    <n v="53"/>
    <x v="5"/>
    <s v="audio"/>
    <x v="1048"/>
    <d v="2016-09-25T01:16:29"/>
    <x v="2"/>
  </r>
  <r>
    <n v="1049"/>
    <s v="J1 (Canceled)"/>
    <s v="------"/>
    <n v="12000"/>
    <x v="117"/>
    <x v="1"/>
    <s v="US"/>
    <s v="USD"/>
    <n v="1455272445"/>
    <n v="1452680445"/>
    <b v="0"/>
    <n v="0"/>
    <x v="1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x v="1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x v="1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x v="1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x v="1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x v="1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x v="1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x v="1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x v="1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x v="1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x v="1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x v="1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x v="1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x v="1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x v="1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x v="1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x v="1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x v="1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x v="1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x v="1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x v="1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x v="1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x v="1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x v="1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x v="1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x v="1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x v="1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x v="1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x v="1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x v="1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x v="1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x v="1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x v="1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x v="1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x v="1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x v="1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x v="1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x v="1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x v="1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x v="1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x v="1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x v="1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x v="1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x v="1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x v="1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x v="1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x v="1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x v="1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x v="1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x v="1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x v="1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x v="1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x v="1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x v="1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x v="1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x v="1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x v="1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x v="1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x v="1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x v="1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x v="1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x v="1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x v="1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x v="1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x v="1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x v="1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x v="1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x v="1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x v="1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x v="1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x v="1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x v="1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x v="1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x v="1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x v="1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x v="1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x v="1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x v="1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x v="1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x v="116"/>
    <x v="2"/>
    <s v="GB"/>
    <s v="GBP"/>
    <n v="1407425717"/>
    <n v="1404833717"/>
    <b v="0"/>
    <n v="1"/>
    <x v="1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x v="1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x v="1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x v="1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x v="1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x v="1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x v="1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x v="1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x v="1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x v="1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x v="1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x v="1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x v="1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x v="1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x v="1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x v="1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x v="1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x v="1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x v="1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x v="1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x v="1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x v="1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x v="1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x v="1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x v="1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x v="1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x v="1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x v="1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x v="1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x v="1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x v="1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x v="1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x v="1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x v="1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x v="1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x v="1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x v="1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x v="1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x v="1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x v="1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x v="1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x v="1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x v="1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x v="1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x v="1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x v="1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x v="1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x v="1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x v="1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x v="1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x v="1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x v="1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x v="1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x v="1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x v="1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x v="1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x v="0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x v="0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x v="0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x v="0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x v="0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x v="0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x v="0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x v="0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x v="0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x v="0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x v="0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x v="0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x v="0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x v="0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x v="0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x v="0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x v="0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x v="0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x v="0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x v="0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x v="0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x v="0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x v="0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x v="0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x v="0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x v="0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x v="0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x v="0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x v="0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x v="0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x v="0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x v="0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x v="0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x v="0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x v="0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x v="0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x v="0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x v="0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x v="0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x v="0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x v="1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x v="1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x v="1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x v="1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x v="1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x v="1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x v="1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x v="1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x v="1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x v="1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x v="1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x v="1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x v="1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x v="1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x v="1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x v="1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x v="1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x v="1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x v="1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x v="1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x v="0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x v="0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x v="0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x v="0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x v="0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x v="0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x v="0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x v="0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x v="0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x v="0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x v="0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x v="0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x v="0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x v="0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x v="0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x v="0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x v="0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x v="0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x v="0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x v="0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x v="0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x v="0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x v="0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x v="0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x v="0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x v="0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x v="0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x v="0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x v="0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x v="0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x v="0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x v="0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x v="0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x v="0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x v="0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x v="0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x v="0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x v="0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x v="0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x v="0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x v="0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x v="0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x v="0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x v="0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x v="0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x v="0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x v="0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x v="0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x v="0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x v="0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x v="0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x v="0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x v="0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x v="0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x v="0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x v="0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x v="0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x v="0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x v="0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x v="0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x v="1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x v="1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x v="1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x v="1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x v="1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x v="1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x v="1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x v="1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x v="1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x v="1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x v="1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x v="1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x v="1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x v="1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x v="1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x v="1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x v="1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x v="1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x v="1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x v="1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x v="1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x v="1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x v="1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x v="1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x v="1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x v="1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x v="1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x v="1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x v="1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x v="1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x v="1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x v="1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x v="1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x v="1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x v="1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x v="1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x v="1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x v="1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x v="1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x v="1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x v="0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x v="0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x v="0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x v="0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x v="0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x v="0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x v="0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x v="0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x v="0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x v="0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x v="0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x v="0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x v="0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x v="0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x v="0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x v="0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x v="0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x v="0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x v="0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x v="0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x v="0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x v="0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x v="0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x v="0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x v="0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x v="0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x v="0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x v="0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x v="0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x v="0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x v="0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x v="0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x v="0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x v="0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x v="976"/>
    <x v="0"/>
    <s v="GB"/>
    <s v="GBP"/>
    <n v="1470075210"/>
    <n v="1468779210"/>
    <b v="0"/>
    <n v="133"/>
    <x v="0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x v="0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x v="0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x v="0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x v="0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x v="0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x v="0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x v="0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x v="0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x v="0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x v="0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x v="0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x v="0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x v="0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x v="0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x v="0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x v="0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x v="0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x v="0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x v="0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x v="0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x v="0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x v="0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x v="0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x v="0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x v="0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x v="1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x v="1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x v="1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x v="1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x v="1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x v="1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x v="1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x v="1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x v="1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x v="1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x v="1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x v="1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x v="1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x v="1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x v="1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x v="1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x v="1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x v="1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x v="1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x v="1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x v="1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x v="1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x v="1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x v="1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x v="1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x v="1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x v="1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x v="1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x v="1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x v="1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x v="1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x v="1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x v="1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x v="1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x v="1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x v="1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x v="1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x v="1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x v="1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x v="1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x v="1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x v="1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x v="1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x v="1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x v="1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x v="1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x v="1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x v="1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x v="1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x v="1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x v="1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x v="1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x v="1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x v="1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x v="1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x v="1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x v="1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x v="0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x v="0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x v="0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x v="1014"/>
    <x v="0"/>
    <s v="US"/>
    <s v="USD"/>
    <n v="1361029958"/>
    <n v="1358437958"/>
    <b v="1"/>
    <n v="234"/>
    <x v="0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x v="0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x v="0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x v="0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x v="0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x v="0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x v="0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x v="0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x v="0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x v="1023"/>
    <x v="0"/>
    <s v="US"/>
    <s v="USD"/>
    <n v="1330644639"/>
    <n v="1328052639"/>
    <b v="1"/>
    <n v="47"/>
    <x v="0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x v="0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x v="0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x v="0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x v="0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x v="0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x v="0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x v="0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x v="1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x v="1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x v="1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x v="1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x v="1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x v="1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x v="1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x v="1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x v="1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x v="1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x v="1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x v="1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x v="1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x v="1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x v="1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x v="1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x v="1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x v="1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x v="1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x v="1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x v="0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x v="0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x v="0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x v="0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x v="0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x v="0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x v="0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x v="0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x v="0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x v="0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x v="0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x v="0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x v="0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x v="0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x v="0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x v="0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x v="0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x v="0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x v="0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x v="0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x v="0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x v="0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x v="0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x v="0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x v="0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x v="0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x v="0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x v="0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x v="0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x v="0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x v="0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x v="0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x v="0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x v="0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x v="0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x v="0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x v="0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x v="0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x v="0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x v="0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x v="1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x v="1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x v="1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x v="1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x v="1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x v="1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x v="1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x v="1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x v="1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x v="1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x v="1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x v="1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x v="1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x v="1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x v="1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x v="1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x v="1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x v="1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x v="1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x v="1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x v="1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x v="1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x v="1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x v="1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x v="1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x v="1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x v="1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x v="1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x v="117"/>
    <x v="1"/>
    <s v="US"/>
    <s v="USD"/>
    <n v="1369498714"/>
    <n v="1366906714"/>
    <b v="0"/>
    <n v="0"/>
    <x v="1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x v="1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x v="1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x v="1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x v="1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x v="1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x v="1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x v="1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x v="1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x v="1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x v="1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x v="1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x v="1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x v="1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x v="1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x v="1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x v="1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x v="1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x v="1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x v="1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x v="1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x v="1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x v="1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x v="1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x v="1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x v="1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x v="1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x v="1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x v="1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x v="1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x v="1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x v="1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x v="0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x v="0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x v="0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x v="0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x v="0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x v="0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x v="0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x v="0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x v="0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x v="0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x v="0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x v="0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x v="0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x v="0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x v="0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x v="0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x v="0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x v="0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x v="0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x v="0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x v="0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x v="0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x v="0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x v="0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x v="0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x v="0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x v="0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x v="0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x v="0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x v="0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x v="0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x v="0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x v="0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x v="0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x v="0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x v="0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x v="0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x v="0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x v="0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x v="0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x v="0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x v="0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x v="0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x v="0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x v="0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x v="0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x v="0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x v="0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x v="0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x v="0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x v="0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x v="0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x v="0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x v="0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x v="0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x v="0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x v="0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x v="0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x v="0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x v="0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x v="0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x v="0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x v="0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x v="0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x v="0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x v="0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x v="0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x v="0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x v="0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x v="0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x v="0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x v="0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x v="0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x v="0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x v="0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x v="0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x v="0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x v="0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x v="0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x v="0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x v="1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x v="1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x v="1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x v="1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x v="1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x v="1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x v="1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x v="1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x v="1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x v="1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x v="1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x v="1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x v="1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x v="1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x v="1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x v="1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x v="1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x v="1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x v="1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x v="1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x v="1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x v="1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x v="1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x v="1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x v="1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x v="1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x v="1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x v="1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x v="1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x v="1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x v="1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x v="1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x v="1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x v="1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x v="1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x v="1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x v="1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x v="735"/>
    <x v="2"/>
    <s v="US"/>
    <s v="USD"/>
    <n v="1463201940"/>
    <n v="1459435149"/>
    <b v="0"/>
    <n v="2"/>
    <x v="1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x v="1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x v="1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x v="1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x v="1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x v="1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x v="1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x v="1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x v="1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x v="1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x v="1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x v="1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x v="1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x v="1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x v="1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x v="1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x v="1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x v="1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x v="1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x v="1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x v="1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x v="1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x v="1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x v="0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x v="0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x v="0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x v="0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x v="0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x v="0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x v="0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x v="0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x v="0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x v="0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x v="0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x v="0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x v="0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x v="0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x v="0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x v="0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x v="0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x v="0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x v="0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x v="0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x v="0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x v="0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x v="0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x v="1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x v="1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x v="1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x v="1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x v="1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x v="1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x v="1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x v="1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x v="1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x v="1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x v="1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x v="1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x v="1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x v="1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x v="1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x v="1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x v="1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x v="1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x v="1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x v="1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x v="1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x v="1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x v="1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x v="1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x v="1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x v="1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x v="1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x v="1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x v="1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x v="1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x v="1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x v="1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x v="1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x v="1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x v="1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x v="1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x v="1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x v="1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x v="1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x v="1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x v="1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x v="1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x v="1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x v="1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x v="1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x v="1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x v="1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x v="1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x v="1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x v="1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x v="1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x v="1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x v="1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x v="1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x v="1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x v="1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x v="1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x v="0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x v="0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x v="0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x v="1243"/>
    <x v="0"/>
    <s v="US"/>
    <s v="USD"/>
    <n v="1389146880"/>
    <n v="1387403967"/>
    <b v="0"/>
    <n v="40"/>
    <x v="0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x v="0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x v="0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x v="0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x v="0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x v="0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x v="0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x v="0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x v="0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x v="0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x v="0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x v="0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x v="0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x v="0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x v="0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x v="0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x v="0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x v="0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x v="0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x v="0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x v="0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x v="0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x v="0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x v="0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x v="0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x v="0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x v="0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x v="0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x v="0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x v="0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x v="0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x v="0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x v="0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x v="0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x v="0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x v="0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x v="0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x v="1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x v="1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x v="1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x v="1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x v="1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x v="1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x v="1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x v="1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x v="1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x v="1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x v="1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x v="1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x v="1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x v="1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x v="1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x v="1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x v="1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x v="1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x v="1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x v="1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x v="0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x v="0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x v="0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x v="0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x v="0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x v="0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x v="0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x v="0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x v="0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x v="0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x v="0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x v="0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x v="0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x v="0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x v="0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x v="0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x v="0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x v="0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x v="0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x v="0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x v="1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x v="1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x v="1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x v="1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x v="1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x v="1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x v="1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x v="1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x v="1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x v="1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x v="1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x v="1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x v="1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x v="1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x v="1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x v="1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x v="1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x v="1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x v="1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x v="1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x v="0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x v="0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x v="0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x v="0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x v="0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x v="0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x v="0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x v="0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x v="0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x v="0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x v="0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x v="0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x v="0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x v="0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x v="0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x v="0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x v="0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x v="0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x v="0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x v="0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x v="0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x v="0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x v="0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x v="0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x v="0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x v="0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x v="0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x v="0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x v="0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x v="0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x v="0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x v="0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x v="0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x v="0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x v="0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x v="0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x v="0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x v="0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x v="0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x v="0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x v="0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x v="0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x v="0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x v="0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x v="0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x v="0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x v="0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x v="0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x v="0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x v="0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x v="0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x v="0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x v="0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x v="0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x v="0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x v="0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x v="0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x v="0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x v="0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x v="0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x v="1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x v="1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x v="1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x v="1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x v="1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x v="1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x v="1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x v="1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x v="1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x v="1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x v="1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x v="1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x v="1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x v="1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x v="1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x v="1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x v="1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x v="1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x v="1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x v="1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x v="0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x v="0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x v="0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x v="0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x v="0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x v="0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x v="0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x v="0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x v="0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x v="0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x v="0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x v="0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x v="0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x v="0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x v="0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x v="0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x v="0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x v="0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x v="0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x v="0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x v="0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x v="0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x v="0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x v="0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x v="0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x v="0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x v="0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x v="0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x v="0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x v="0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x v="0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x v="0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x v="0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x v="0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x v="0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x v="0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x v="0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x v="0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x v="0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x v="0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x v="0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x v="0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x v="0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x v="0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x v="0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x v="0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x v="0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x v="0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x v="0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x v="0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x v="0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x v="0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x v="0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x v="0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x v="0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x v="0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x v="0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x v="0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x v="0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x v="0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x v="0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x v="0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x v="0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x v="0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x v="0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x v="0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x v="0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x v="0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x v="0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x v="0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x v="0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x v="0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x v="0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x v="0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x v="0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x v="0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x v="0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x v="0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x v="0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x v="0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x v="0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x v="0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x v="0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x v="0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x v="0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x v="0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x v="0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x v="0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x v="0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x v="0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x v="0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x v="0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x v="0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x v="0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x v="0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x v="0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x v="0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x v="0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x v="1464"/>
    <x v="0"/>
    <s v="US"/>
    <s v="USD"/>
    <n v="1435808400"/>
    <n v="1434650084"/>
    <b v="0"/>
    <n v="63"/>
    <x v="0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x v="0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x v="0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x v="0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x v="0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x v="0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x v="0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x v="0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x v="0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x v="0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x v="0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x v="0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x v="0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x v="0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x v="0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x v="0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x v="0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x v="0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x v="0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x v="0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x v="0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x v="0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x v="1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x v="1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x v="1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x v="1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x v="1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x v="1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x v="1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x v="1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x v="1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x v="1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x v="1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x v="1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x v="1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x v="1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x v="1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x v="1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x v="1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x v="1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x v="1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x v="1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x v="1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x v="1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x v="1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x v="1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x v="1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x v="1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x v="1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x v="1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x v="1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x v="1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x v="1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x v="1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x v="1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x v="1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x v="1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x v="1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x v="1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x v="1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x v="1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x v="1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x v="0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x v="0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x v="0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x v="0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x v="0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x v="0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x v="0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x v="0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x v="0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x v="0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x v="0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x v="0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x v="0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x v="0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x v="0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x v="0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x v="0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x v="0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x v="0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x v="0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x v="0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x v="0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x v="0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x v="0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x v="0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x v="0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x v="0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x v="0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x v="0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x v="0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x v="0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x v="0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x v="0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x v="0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x v="0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x v="0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x v="0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x v="0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x v="0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x v="0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x v="0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x v="0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x v="0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x v="0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x v="0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x v="0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x v="0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x v="0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x v="0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x v="0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x v="0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x v="0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x v="0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x v="0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x v="0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x v="0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x v="0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x v="0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x v="0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x v="0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x v="0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x v="0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x v="0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x v="0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x v="0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x v="0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x v="0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x v="0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x v="0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x v="0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x v="0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x v="0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x v="0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x v="0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x v="0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x v="0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x v="0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x v="0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x v="0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x v="0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x v="0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x v="0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x v="0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x v="0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x v="0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x v="0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x v="0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x v="0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x v="0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x v="0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x v="0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x v="0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x v="0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x v="0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x v="0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x v="0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x v="0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x v="0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x v="0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x v="0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x v="0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x v="0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x v="0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x v="0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x v="0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x v="0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x v="0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x v="0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x v="0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x v="0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x v="0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x v="0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x v="0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x v="0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x v="0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x v="0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x v="0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x v="0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x v="0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x v="0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x v="0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x v="0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x v="0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x v="0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x v="0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x v="0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x v="0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x v="0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x v="0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x v="0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x v="0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x v="0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x v="0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x v="0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x v="0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x v="0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x v="0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x v="0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x v="0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x v="0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x v="0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x v="0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x v="0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x v="0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x v="0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x v="0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x v="0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x v="0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x v="0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x v="0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x v="0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x v="0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x v="0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x v="0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x v="0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x v="0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x v="0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x v="0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x v="0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x v="0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x v="1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x v="1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x v="1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x v="1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x v="1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x v="1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x v="0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x v="0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x v="0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x v="0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x v="0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x v="0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x v="0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x v="0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x v="0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x v="0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x v="0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x v="0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x v="0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x v="0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x v="1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x v="1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x v="1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x v="1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x v="1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x v="1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x v="1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x v="1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x v="1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x v="1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x v="1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x v="1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x v="1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x v="1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x v="1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x v="1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x v="1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x v="1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x v="1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x v="1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x v="1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x v="1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x v="1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x v="1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x v="1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x v="1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x v="1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x v="1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x v="1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x v="1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x v="1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x v="1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x v="1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x v="1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x v="1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x v="1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x v="1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x v="1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x v="1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x v="1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x v="1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x v="1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x v="1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x v="1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x v="1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x v="1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x v="1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x v="1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x v="1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x v="1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x v="1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x v="1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x v="1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x v="1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x v="1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x v="1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x v="1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x v="1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x v="1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x v="1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x v="1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x v="1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x v="1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x v="1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x v="1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x v="1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x v="1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x v="1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x v="1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x v="1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x v="1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x v="1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x v="1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x v="1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x v="1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x v="1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x v="1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x v="1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x v="1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x v="1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x v="1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x v="1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x v="1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x v="1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x v="1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x v="1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x v="1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x v="1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x v="1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x v="1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x v="1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x v="1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x v="1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x v="1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x v="1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x v="1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x v="1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x v="1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x v="1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x v="1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x v="0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x v="0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x v="0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x v="0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x v="0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x v="0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x v="0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x v="0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x v="0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x v="0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x v="0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x v="0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x v="0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x v="0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x v="0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x v="0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x v="0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x v="0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x v="0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x v="0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x v="0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x v="0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x v="0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x v="0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x v="0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x v="0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x v="0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x v="0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x v="0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x v="0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x v="0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x v="0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x v="0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x v="0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x v="0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x v="0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x v="0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x v="0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x v="0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x v="0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x v="0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x v="0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x v="0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x v="0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x v="0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x v="0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x v="0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x v="0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x v="0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x v="0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x v="0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x v="0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x v="0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x v="0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x v="0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x v="0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x v="0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x v="0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x v="0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x v="0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x v="1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x v="1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x v="1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x v="1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x v="1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x v="1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x v="1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x v="1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x v="1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x v="1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x v="1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x v="1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x v="1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x v="1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x v="1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x v="1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x v="1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x v="1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x v="1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x v="1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x v="0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x v="0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x v="0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x v="0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x v="0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x v="0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x v="0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x v="0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x v="0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x v="0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x v="0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x v="0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x v="0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x v="0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x v="0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x v="0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x v="0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x v="0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x v="0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x v="0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x v="0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x v="0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x v="0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x v="0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x v="0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x v="0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x v="0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x v="0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x v="0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x v="0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x v="0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x v="0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x v="0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x v="0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x v="0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x v="0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x v="0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x v="0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x v="0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x v="0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x v="1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x v="1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x v="1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x v="1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x v="1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x v="1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x v="1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x v="1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x v="1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x v="1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x v="1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x v="1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x v="1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x v="1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x v="1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x v="1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x v="1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x v="1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x v="1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x v="1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x v="1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x v="1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x v="1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x v="1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x v="1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x v="1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x v="1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x v="1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x v="1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x v="1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x v="1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x v="1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x v="1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x v="1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x v="1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x v="1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x v="1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x v="1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x v="1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x v="1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x v="0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x v="0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x v="0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x v="0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x v="0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x v="0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x v="0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x v="0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x v="0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x v="0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x v="0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x v="0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x v="0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x v="0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x v="0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x v="0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x v="0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x v="0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x v="0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x v="0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x v="0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x v="0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x v="0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x v="0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x v="0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x v="0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x v="0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x v="0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x v="0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x v="0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x v="0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x v="0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x v="0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x v="0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x v="0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x v="0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x v="0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x v="0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x v="0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x v="0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x v="1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x v="1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x v="1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x v="1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x v="1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x v="1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x v="1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x v="1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x v="1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x v="1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x v="1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x v="1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x v="1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x v="1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x v="1815"/>
    <x v="1"/>
    <s v="US"/>
    <s v="USD"/>
    <n v="1455048000"/>
    <n v="1452631647"/>
    <b v="0"/>
    <n v="43"/>
    <x v="1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x v="1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x v="1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x v="1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x v="1819"/>
    <x v="1"/>
    <s v="US"/>
    <s v="USD"/>
    <n v="1429321210"/>
    <n v="1426729210"/>
    <b v="0"/>
    <n v="10"/>
    <x v="1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x v="1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x v="0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x v="0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x v="0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x v="0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x v="0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x v="0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x v="0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x v="0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x v="0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x v="1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x v="1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x v="1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x v="1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x v="1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x v="1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x v="1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x v="1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x v="1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x v="1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x v="1836"/>
    <x v="2"/>
    <s v="ES"/>
    <s v="EUR"/>
    <n v="1459915491"/>
    <n v="1457327091"/>
    <b v="0"/>
    <n v="4"/>
    <x v="1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x v="1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x v="1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x v="1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x v="1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x v="1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x v="1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x v="1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x v="1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x v="1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x v="1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x v="1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x v="1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x v="1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x v="1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x v="1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x v="1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x v="1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x v="1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x v="1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x v="1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x v="1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x v="1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x v="1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x v="1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x v="1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x v="0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x v="0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x v="0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x v="0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x v="0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x v="0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x v="0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x v="0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x v="0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x v="0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x v="0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x v="0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x v="0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x v="0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x v="0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x v="0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x v="0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x v="0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x v="0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x v="0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x v="0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x v="0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x v="0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x v="0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x v="0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x v="0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x v="0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x v="0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x v="0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x v="0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x v="0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x v="0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x v="0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x v="0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x v="0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x v="1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x v="1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x v="1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x v="1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x v="1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x v="1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x v="1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x v="1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x v="1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x v="1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x v="1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x v="1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x v="1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x v="1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x v="1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x v="1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x v="1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x v="1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x v="1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x v="1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x v="1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x v="1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x v="1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x v="1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x v="1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x v="1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x v="1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x v="1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x v="1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x v="1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x v="1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x v="1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x v="1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x v="1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x v="1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x v="1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x v="1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x v="1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x v="1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x v="1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x v="0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x v="0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x v="0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x v="0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x v="0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x v="0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x v="0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x v="0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x v="0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x v="0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x v="0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x v="0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x v="0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x v="0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x v="0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x v="0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x v="0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x v="0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x v="0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x v="0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x v="0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x v="0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x v="0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x v="0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x v="0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x v="0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x v="0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x v="0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x v="0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x v="0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x v="0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x v="0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x v="0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x v="0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x v="0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x v="0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x v="0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x v="0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x v="0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x v="0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x v="0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x v="0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x v="0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x v="0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x v="0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x v="0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x v="0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x v="0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x v="0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x v="0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x v="0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x v="0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x v="0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x v="0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x v="0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x v="0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x v="0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x v="0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x v="0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x v="0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x v="1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x v="1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x v="1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x v="1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x v="1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x v="1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x v="1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x v="1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x v="1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x v="1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x v="1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x v="1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x v="1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x v="1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x v="1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x v="1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x v="1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x v="1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x v="1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x v="1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x v="1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x v="1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x v="1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x v="1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x v="1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x v="1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x v="1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x v="1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x v="1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x v="1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x v="1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x v="1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x v="1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x v="1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x v="1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x v="1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x v="1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x v="1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x v="1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x v="1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x v="1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x v="1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x v="1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x v="1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x v="1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x v="1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x v="1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x v="1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x v="1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x v="1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x v="1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x v="1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x v="1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x v="1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x v="1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x v="1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x v="1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x v="1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x v="1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x v="1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x v="1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x v="1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x v="1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x v="1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x v="1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x v="1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x v="1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x v="1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x v="1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x v="1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x v="1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x v="1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x v="1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x v="1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x v="1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x v="1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x v="1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x v="1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x v="1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x v="1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x v="0"/>
    <s v="theater/musical"/>
    <n v="129"/>
    <n v="43"/>
    <x v="1"/>
    <s v="musical"/>
    <x v="2921"/>
    <d v="2014-09-25T21:16:44"/>
    <x v="3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x v="1"/>
    <s v="theater/musical"/>
    <n v="0"/>
    <n v="0"/>
    <x v="1"/>
    <s v="musical"/>
    <x v="2922"/>
    <d v="2015-01-25T20:39:56"/>
    <x v="3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x v="0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x v="0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x v="0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x v="0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x v="0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x v="0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x v="0"/>
    <s v="theater/musical"/>
    <n v="102"/>
    <n v="255.17"/>
    <x v="1"/>
    <s v="musical"/>
    <x v="2929"/>
    <d v="2014-05-25T13:32:38"/>
    <x v="3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x v="1"/>
    <s v="theater/musical"/>
    <n v="0"/>
    <n v="0"/>
    <x v="1"/>
    <s v="musical"/>
    <x v="2930"/>
    <d v="2014-09-02T14:27:49"/>
    <x v="3"/>
  </r>
  <r>
    <n v="2931"/>
    <s v="And More Shenanigans Theatre Company"/>
    <s v="And More Shenanigans Theatre is a brand new Edmonton based theatre company dedicated to creating and developing quirky original works"/>
    <n v="750"/>
    <x v="1954"/>
    <x v="0"/>
    <s v="CA"/>
    <s v="CAD"/>
    <n v="1410761280"/>
    <n v="1408604363"/>
    <b v="0"/>
    <n v="9"/>
    <x v="0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x v="0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5"/>
    <x v="0"/>
    <s v="US"/>
    <s v="USD"/>
    <n v="1465081053"/>
    <n v="1462489053"/>
    <b v="0"/>
    <n v="54"/>
    <x v="0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x v="0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1956"/>
    <x v="0"/>
    <s v="US"/>
    <s v="USD"/>
    <n v="1472490000"/>
    <n v="1467468008"/>
    <b v="0"/>
    <n v="39"/>
    <x v="0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1957"/>
    <x v="0"/>
    <s v="US"/>
    <s v="USD"/>
    <n v="1413176340"/>
    <n v="1412091423"/>
    <b v="0"/>
    <n v="34"/>
    <x v="0"/>
    <s v="theater/musical"/>
    <n v="128"/>
    <n v="37.65"/>
    <x v="1"/>
    <s v="musical"/>
    <x v="2936"/>
    <d v="2014-10-13T04:59:00"/>
    <x v="3"/>
  </r>
  <r>
    <n v="2930"/>
    <s v="Forbear! Theatre"/>
    <s v="Forbear! is a new theatre company aiming to produce exciting and innovative theatre using performers from a variety of disciplines."/>
    <n v="10000"/>
    <x v="1958"/>
    <x v="0"/>
    <s v="GB"/>
    <s v="GBP"/>
    <n v="1431007264"/>
    <n v="1428415264"/>
    <b v="0"/>
    <n v="62"/>
    <x v="0"/>
    <s v="theater/musical"/>
    <n v="101"/>
    <n v="162.77000000000001"/>
    <x v="1"/>
    <s v="musical"/>
    <x v="2937"/>
    <d v="2015-05-07T14:01:04"/>
    <x v="0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x v="0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x v="0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x v="0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x v="1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x v="1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x v="1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x v="1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x v="1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x v="1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x v="1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x v="1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x v="1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x v="1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x v="1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x v="1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x v="1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x v="1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x v="1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x v="1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x v="1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x v="1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x v="1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x v="1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x v="0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x v="0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x v="0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x v="0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x v="0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x v="0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x v="0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x v="0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x v="0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x v="0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x v="0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x v="0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x v="0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x v="0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x v="0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x v="0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x v="0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x v="0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x v="0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x v="0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x v="0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x v="0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x v="0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x v="0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x v="0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x v="0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x v="0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x v="0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x v="0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x v="0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x v="0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x v="0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x v="0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x v="0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x v="0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x v="0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x v="0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x v="0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x v="0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x v="0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x v="0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x v="0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x v="0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x v="0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x v="0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x v="0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x v="0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x v="0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x v="0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x v="0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x v="0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x v="0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x v="0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x v="0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x v="0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x v="0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x v="0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x v="0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x v="0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x v="0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x v="0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x v="0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x v="0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x v="0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x v="0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x v="0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x v="0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x v="0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x v="0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x v="0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x v="0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x v="0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x v="0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x v="0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x v="0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x v="0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x v="0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x v="0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x v="0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x v="0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x v="0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x v="0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x v="0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x v="0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x v="0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x v="0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x v="0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x v="0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x v="0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x v="0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x v="1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x v="1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x v="1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x v="1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x v="1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x v="1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x v="1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x v="1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x v="1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x v="1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x v="1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x v="1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x v="1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x v="1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x v="1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x v="1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x v="1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x v="1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x v="1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x v="1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x v="1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x v="1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x v="1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x v="1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x v="1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x v="1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x v="1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x v="1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x v="1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x v="1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x v="1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x v="1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x v="1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x v="1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x v="1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x v="1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x v="1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x v="1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x v="1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x v="1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x v="1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x v="1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x v="1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x v="1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x v="1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4"/>
    <x v="2"/>
    <s v="US"/>
    <s v="USD"/>
    <n v="1432151326"/>
    <n v="1429559326"/>
    <b v="0"/>
    <n v="14"/>
    <x v="1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x v="1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x v="1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x v="1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x v="1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x v="1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x v="1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x v="1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x v="1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x v="1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x v="1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x v="1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x v="1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x v="1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x v="1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x v="1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x v="1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x v="1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x v="1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x v="1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x v="1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x v="1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x v="1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x v="1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x v="1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x v="1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x v="1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x v="1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x v="1"/>
    <s v="theater/spaces"/>
    <n v="0"/>
    <n v="6.5"/>
    <x v="1"/>
    <s v="spaces"/>
    <x v="3124"/>
    <d v="2015-02-02T18:43:21"/>
    <x v="3"/>
  </r>
  <r>
    <n v="3125"/>
    <s v="N/A (Canceled)"/>
    <s v="N/A"/>
    <n v="1500000"/>
    <x v="117"/>
    <x v="1"/>
    <s v="US"/>
    <s v="USD"/>
    <n v="1452142672"/>
    <n v="1449550672"/>
    <b v="0"/>
    <n v="0"/>
    <x v="1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x v="1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x v="1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x v="1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x v="1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x v="1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x v="1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x v="1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x v="1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x v="1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x v="1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x v="1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x v="1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x v="1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x v="1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x v="1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x v="1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x v="1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x v="1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x v="1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x v="1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x v="1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x v="0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x v="0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x v="0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x v="0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x v="0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x v="0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x v="0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x v="0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x v="0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x v="0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x v="0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x v="0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x v="0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x v="0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x v="0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x v="0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x v="0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x v="0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x v="0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x v="0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x v="0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x v="0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x v="0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x v="0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x v="0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x v="0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x v="0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x v="0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x v="0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x v="0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x v="0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x v="0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x v="0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x v="0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x v="0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x v="0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x v="0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x v="0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x v="0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x v="0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x v="0"/>
    <s v="theater/plays"/>
    <n v="116"/>
    <n v="71.489999999999995"/>
    <x v="1"/>
    <s v="plays"/>
    <x v="3187"/>
    <d v="2014-08-04T15:59:33"/>
    <x v="3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x v="1"/>
    <s v="theater/musical"/>
    <n v="1"/>
    <n v="12.75"/>
    <x v="1"/>
    <s v="musical"/>
    <x v="3188"/>
    <d v="2015-02-28T22:00:00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x v="1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x v="1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x v="1"/>
    <s v="theater/musical"/>
    <n v="4"/>
    <n v="37.75"/>
    <x v="1"/>
    <s v="musical"/>
    <x v="3191"/>
    <d v="2016-08-16T18:07:49"/>
    <x v="2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x v="1"/>
    <s v="theater/musical"/>
    <n v="3"/>
    <n v="22.75"/>
    <x v="1"/>
    <s v="musical"/>
    <x v="3192"/>
    <d v="2015-05-01T08:59:32"/>
    <x v="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x v="1"/>
    <s v="theater/musical"/>
    <n v="13"/>
    <n v="57.65"/>
    <x v="1"/>
    <s v="musical"/>
    <x v="3193"/>
    <d v="2014-07-30T23:00:00"/>
    <x v="3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x v="1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x v="1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x v="1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x v="1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x v="1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x v="1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x v="1"/>
    <s v="theater/musical"/>
    <n v="0"/>
    <n v="1"/>
    <x v="1"/>
    <s v="musical"/>
    <x v="3200"/>
    <d v="2016-04-30T05:34:00"/>
    <x v="2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x v="1"/>
    <s v="theater/musical"/>
    <n v="12"/>
    <n v="24.46"/>
    <x v="1"/>
    <s v="musical"/>
    <x v="3201"/>
    <d v="2015-02-20T23:14:16"/>
    <x v="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x v="1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x v="1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x v="1"/>
    <s v="theater/musical"/>
    <n v="0"/>
    <n v="0"/>
    <x v="1"/>
    <s v="musical"/>
    <x v="3204"/>
    <d v="2015-07-17T16:14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x v="1"/>
    <s v="theater/musical"/>
    <n v="1"/>
    <n v="50"/>
    <x v="1"/>
    <s v="musical"/>
    <x v="3205"/>
    <d v="2015-06-07T13:55:54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x v="1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x v="1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x v="0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x v="0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x v="0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x v="0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x v="0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x v="0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x v="0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x v="0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x v="0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x v="0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x v="0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x v="0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x v="0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x v="0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x v="0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x v="0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x v="0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x v="0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x v="0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x v="0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x v="0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x v="0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x v="0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x v="0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x v="0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x v="0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x v="0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x v="0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x v="0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x v="0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x v="0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x v="0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x v="0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x v="0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x v="0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x v="0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x v="0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x v="0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x v="0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x v="0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x v="0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x v="0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x v="0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x v="0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x v="0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x v="0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x v="0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x v="0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x v="0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x v="0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x v="0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x v="0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x v="0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x v="0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x v="0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x v="0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x v="0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x v="0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x v="0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x v="0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x v="0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x v="0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x v="0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x v="0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x v="0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x v="0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x v="0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x v="0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x v="0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x v="0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x v="0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x v="0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x v="0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x v="0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x v="0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x v="0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x v="0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x v="2173"/>
    <x v="0"/>
    <s v="US"/>
    <s v="USD"/>
    <n v="1488258000"/>
    <n v="1485556626"/>
    <b v="0"/>
    <n v="81"/>
    <x v="0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x v="0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x v="0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x v="0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x v="0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x v="0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x v="0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x v="0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x v="0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x v="0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x v="0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x v="0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x v="0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x v="0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x v="0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x v="0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x v="0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x v="0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x v="0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x v="0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x v="0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x v="0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x v="0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x v="0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x v="0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x v="0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x v="0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x v="0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x v="0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x v="0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x v="0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x v="0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x v="0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x v="0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x v="0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x v="0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x v="0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x v="0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x v="0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x v="0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x v="0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x v="0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x v="0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x v="0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x v="0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x v="0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x v="0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x v="0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x v="0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x v="0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x v="0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x v="0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x v="0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x v="0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x v="0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x v="0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x v="0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x v="0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x v="0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x v="0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x v="0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x v="0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x v="0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x v="0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x v="0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x v="0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x v="0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x v="0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x v="0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x v="0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x v="0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x v="0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x v="0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x v="0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x v="0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x v="0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x v="0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x v="0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x v="0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x v="0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x v="0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x v="0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x v="0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x v="0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x v="0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x v="0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x v="0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x v="0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x v="0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x v="0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x v="0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x v="0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x v="0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x v="0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x v="0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x v="0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x v="0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x v="0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x v="0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x v="0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x v="0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x v="0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x v="0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x v="0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x v="0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x v="0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x v="0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x v="0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x v="0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x v="0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x v="0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x v="0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x v="0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x v="0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x v="0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x v="0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x v="0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x v="0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x v="0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x v="0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x v="0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x v="0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x v="0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x v="0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x v="0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x v="0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x v="0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x v="0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x v="0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x v="0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x v="0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x v="0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x v="0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x v="0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x v="0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x v="0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x v="0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x v="0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x v="0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x v="0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x v="0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x v="0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x v="0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x v="0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x v="0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x v="0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x v="0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x v="0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x v="0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x v="0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x v="0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x v="0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x v="0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x v="0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x v="0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x v="0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x v="0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x v="0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x v="0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x v="0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x v="0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x v="0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x v="0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x v="0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x v="0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x v="0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x v="0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x v="0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x v="0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x v="0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x v="0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x v="0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x v="0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x v="0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x v="0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x v="0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x v="0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x v="0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x v="0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x v="0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x v="0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x v="0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x v="0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x v="0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x v="0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x v="0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x v="0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x v="0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x v="0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x v="0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x v="0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x v="0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x v="0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x v="0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x v="0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x v="0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x v="0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x v="0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x v="0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x v="0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x v="0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x v="0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x v="0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x v="0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x v="0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x v="0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x v="0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x v="0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x v="0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x v="0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x v="0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x v="0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x v="0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x v="0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x v="0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x v="0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x v="0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x v="0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x v="0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x v="0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x v="0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x v="0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x v="0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x v="0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x v="0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x v="0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x v="0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x v="0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x v="0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x v="0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x v="0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x v="0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x v="0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x v="0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x v="0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x v="0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x v="0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x v="0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x v="0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x v="0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x v="0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x v="0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x v="0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x v="0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x v="0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x v="0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x v="1957"/>
    <x v="0"/>
    <s v="US"/>
    <s v="USD"/>
    <n v="1467301334"/>
    <n v="1464709334"/>
    <b v="0"/>
    <n v="26"/>
    <x v="0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x v="0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x v="0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x v="0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x v="0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x v="0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x v="0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5"/>
    <x v="0"/>
    <s v="GB"/>
    <s v="GBP"/>
    <n v="1471428340"/>
    <n v="1469009140"/>
    <b v="0"/>
    <n v="83"/>
    <x v="0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x v="0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x v="0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x v="0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x v="0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x v="0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x v="0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x v="0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x v="0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x v="0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x v="0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x v="0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x v="0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x v="0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x v="0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x v="0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x v="0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x v="0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x v="0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x v="0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x v="0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x v="0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x v="0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x v="0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x v="0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x v="0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x v="0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x v="0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x v="0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x v="0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x v="0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x v="0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x v="0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x v="0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x v="0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x v="0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x v="0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x v="0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x v="0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x v="0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x v="0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x v="0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x v="0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x v="0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x v="0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x v="0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x v="0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x v="0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x v="0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x v="0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x v="0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x v="0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x v="0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x v="0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x v="0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x v="0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x v="0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x v="0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x v="0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x v="0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x v="0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x v="0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x v="0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x v="0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x v="0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x v="0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x v="0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x v="0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x v="0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x v="0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x v="0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x v="0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x v="0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x v="0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x v="0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x v="0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x v="0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x v="0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x v="0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x v="0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x v="0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x v="0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x v="0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x v="0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x v="0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x v="0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x v="0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x v="0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x v="0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x v="0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x v="1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x v="1"/>
    <s v="theater/musical"/>
    <n v="0"/>
    <n v="1"/>
    <x v="1"/>
    <s v="musical"/>
    <x v="3629"/>
    <d v="2016-05-05T17:00:00"/>
    <x v="2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x v="1"/>
    <s v="theater/musical"/>
    <n v="0"/>
    <n v="10"/>
    <x v="1"/>
    <s v="musical"/>
    <x v="3630"/>
    <d v="2014-09-08T15:50:05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x v="1"/>
    <s v="theater/musical"/>
    <n v="51"/>
    <n v="147.88"/>
    <x v="1"/>
    <s v="musical"/>
    <x v="3631"/>
    <d v="2014-09-23T03:59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389"/>
    <x v="1"/>
    <s v="GB"/>
    <s v="GBP"/>
    <n v="1454425128"/>
    <n v="1451833128"/>
    <b v="0"/>
    <n v="46"/>
    <x v="1"/>
    <s v="theater/musical"/>
    <n v="53"/>
    <n v="44.76"/>
    <x v="1"/>
    <s v="musical"/>
    <x v="3632"/>
    <d v="2016-02-02T14:58:48"/>
    <x v="2"/>
  </r>
  <r>
    <n v="3633"/>
    <s v="SMOKEY AND THE BANDIT: THE MUSICAL"/>
    <s v="SMOKEY AND THE BANDIT: THE MUSICAL_x000a_The classic film, characters and music you love, on stage, LIVE!"/>
    <n v="5000"/>
    <x v="2390"/>
    <x v="2"/>
    <s v="US"/>
    <s v="USD"/>
    <n v="1479517200"/>
    <n v="1475765867"/>
    <b v="0"/>
    <n v="31"/>
    <x v="1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2391"/>
    <x v="2"/>
    <s v="CA"/>
    <s v="CAD"/>
    <n v="1484366340"/>
    <n v="1480219174"/>
    <b v="0"/>
    <n v="18"/>
    <x v="1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x v="2392"/>
    <x v="2"/>
    <s v="US"/>
    <s v="USD"/>
    <n v="1461186676"/>
    <n v="1458594676"/>
    <b v="0"/>
    <n v="10"/>
    <x v="1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x v="1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x v="1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x v="1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x v="1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x v="1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x v="1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x v="1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x v="1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x v="1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x v="1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x v="1"/>
    <s v="theater/musical"/>
    <n v="5"/>
    <n v="60.13"/>
    <x v="1"/>
    <s v="musical"/>
    <x v="3646"/>
    <d v="2015-06-16T23:30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x v="1"/>
    <s v="theater/musical"/>
    <n v="3"/>
    <n v="29"/>
    <x v="1"/>
    <s v="musical"/>
    <x v="3647"/>
    <d v="2015-06-15T19:10:18"/>
    <x v="0"/>
  </r>
  <r>
    <n v="3648"/>
    <s v="Moth Theater Lives"/>
    <s v="Help Moth Live! Support Moth and its artist collective to achieve its 2014/15 season."/>
    <n v="40000"/>
    <x v="2393"/>
    <x v="0"/>
    <s v="US"/>
    <s v="USD"/>
    <n v="1412492445"/>
    <n v="1409900445"/>
    <b v="0"/>
    <n v="73"/>
    <x v="0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x v="0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x v="0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x v="0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4"/>
    <x v="0"/>
    <s v="CA"/>
    <s v="CAD"/>
    <n v="1472097540"/>
    <n v="1471188502"/>
    <b v="0"/>
    <n v="17"/>
    <x v="0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x v="0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5"/>
    <x v="0"/>
    <s v="GB"/>
    <s v="GBP"/>
    <n v="1459702800"/>
    <n v="1457690386"/>
    <b v="0"/>
    <n v="38"/>
    <x v="0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6"/>
    <x v="0"/>
    <s v="US"/>
    <s v="USD"/>
    <n v="1437202740"/>
    <n v="1434654998"/>
    <b v="0"/>
    <n v="79"/>
    <x v="0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7"/>
    <x v="0"/>
    <s v="CH"/>
    <s v="CHF"/>
    <n v="1485989940"/>
    <n v="1483393836"/>
    <b v="0"/>
    <n v="46"/>
    <x v="0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8"/>
    <x v="0"/>
    <s v="DK"/>
    <s v="DKK"/>
    <n v="1464817320"/>
    <n v="1462806419"/>
    <b v="0"/>
    <n v="20"/>
    <x v="0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x v="0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9"/>
    <x v="0"/>
    <s v="US"/>
    <s v="USD"/>
    <n v="1426775940"/>
    <n v="1424414350"/>
    <b v="0"/>
    <n v="13"/>
    <x v="0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x v="0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400"/>
    <x v="0"/>
    <s v="US"/>
    <s v="USD"/>
    <n v="1460260800"/>
    <n v="1458336672"/>
    <b v="0"/>
    <n v="36"/>
    <x v="0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1"/>
    <x v="0"/>
    <s v="CA"/>
    <s v="CAD"/>
    <n v="1427775414"/>
    <n v="1425187014"/>
    <b v="0"/>
    <n v="40"/>
    <x v="0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x v="0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x v="0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2"/>
    <x v="0"/>
    <s v="FR"/>
    <s v="EUR"/>
    <n v="1446062040"/>
    <n v="1445109822"/>
    <b v="0"/>
    <n v="14"/>
    <x v="0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x v="0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3"/>
    <x v="0"/>
    <s v="GB"/>
    <s v="GBP"/>
    <n v="1437261419"/>
    <n v="1434669419"/>
    <b v="0"/>
    <n v="58"/>
    <x v="0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x v="0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4"/>
    <x v="0"/>
    <s v="GB"/>
    <s v="GBP"/>
    <n v="1434039137"/>
    <n v="1431447137"/>
    <b v="0"/>
    <n v="17"/>
    <x v="0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x v="0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5"/>
    <x v="0"/>
    <s v="US"/>
    <s v="USD"/>
    <n v="1405915140"/>
    <n v="1404140667"/>
    <b v="0"/>
    <n v="40"/>
    <x v="0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6"/>
    <x v="0"/>
    <s v="GB"/>
    <s v="GBP"/>
    <n v="1411771384"/>
    <n v="1409179384"/>
    <b v="0"/>
    <n v="57"/>
    <x v="0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2407"/>
    <x v="0"/>
    <s v="GB"/>
    <s v="GBP"/>
    <n v="1415191920"/>
    <n v="1412233497"/>
    <b v="0"/>
    <n v="114"/>
    <x v="0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x v="0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x v="0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x v="0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2408"/>
    <x v="0"/>
    <s v="US"/>
    <s v="USD"/>
    <n v="1404359940"/>
    <n v="1402580818"/>
    <b v="0"/>
    <n v="199"/>
    <x v="0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x v="0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9"/>
    <x v="0"/>
    <s v="US"/>
    <s v="USD"/>
    <n v="1404190740"/>
    <n v="1401214581"/>
    <b v="0"/>
    <n v="30"/>
    <x v="0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10"/>
    <x v="0"/>
    <s v="US"/>
    <s v="USD"/>
    <n v="1475664834"/>
    <n v="1473850434"/>
    <b v="0"/>
    <n v="34"/>
    <x v="0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1"/>
    <x v="0"/>
    <s v="US"/>
    <s v="USD"/>
    <n v="1452872290"/>
    <n v="1452008290"/>
    <b v="0"/>
    <n v="18"/>
    <x v="0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2"/>
    <x v="0"/>
    <s v="US"/>
    <s v="USD"/>
    <n v="1402901940"/>
    <n v="1399998418"/>
    <b v="0"/>
    <n v="67"/>
    <x v="0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2413"/>
    <x v="0"/>
    <s v="US"/>
    <s v="USD"/>
    <n v="1476931696"/>
    <n v="1474339696"/>
    <b v="0"/>
    <n v="66"/>
    <x v="0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4"/>
    <x v="0"/>
    <s v="US"/>
    <s v="USD"/>
    <n v="1441167586"/>
    <n v="1438575586"/>
    <b v="0"/>
    <n v="23"/>
    <x v="0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5"/>
    <x v="0"/>
    <s v="US"/>
    <s v="USD"/>
    <n v="1400533200"/>
    <n v="1398348859"/>
    <b v="0"/>
    <n v="126"/>
    <x v="0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6"/>
    <x v="0"/>
    <s v="US"/>
    <s v="USD"/>
    <n v="1440820740"/>
    <n v="1439567660"/>
    <b v="0"/>
    <n v="6"/>
    <x v="0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7"/>
    <x v="0"/>
    <s v="US"/>
    <s v="USD"/>
    <n v="1403846055"/>
    <n v="1401254055"/>
    <b v="0"/>
    <n v="25"/>
    <x v="0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x v="0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x v="0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x v="0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x v="2418"/>
    <x v="0"/>
    <s v="US"/>
    <s v="USD"/>
    <n v="1425272340"/>
    <n v="1421426929"/>
    <b v="0"/>
    <n v="274"/>
    <x v="0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x v="0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x v="0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9"/>
    <x v="0"/>
    <s v="US"/>
    <s v="USD"/>
    <n v="1465178400"/>
    <n v="1461985967"/>
    <b v="0"/>
    <n v="60"/>
    <x v="0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20"/>
    <x v="0"/>
    <s v="US"/>
    <s v="USD"/>
    <n v="1421009610"/>
    <n v="1419281610"/>
    <b v="0"/>
    <n v="33"/>
    <x v="0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x v="0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1"/>
    <x v="0"/>
    <s v="GB"/>
    <s v="GBP"/>
    <n v="1462878648"/>
    <n v="1461064248"/>
    <b v="0"/>
    <n v="30"/>
    <x v="0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2"/>
    <x v="0"/>
    <s v="US"/>
    <s v="USD"/>
    <n v="1456946487"/>
    <n v="1454354487"/>
    <b v="0"/>
    <n v="136"/>
    <x v="0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x v="0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x v="2423"/>
    <x v="0"/>
    <s v="US"/>
    <s v="USD"/>
    <n v="1412092800"/>
    <n v="1409493800"/>
    <b v="0"/>
    <n v="18"/>
    <x v="0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4"/>
    <x v="0"/>
    <s v="GB"/>
    <s v="GBP"/>
    <n v="1433422793"/>
    <n v="1430830793"/>
    <b v="0"/>
    <n v="39"/>
    <x v="0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x v="0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x v="0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5"/>
    <x v="0"/>
    <s v="GB"/>
    <s v="GBP"/>
    <n v="1464712394"/>
    <n v="1459528394"/>
    <b v="0"/>
    <n v="27"/>
    <x v="0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6"/>
    <x v="0"/>
    <s v="US"/>
    <s v="USD"/>
    <n v="1403546400"/>
    <n v="1401714114"/>
    <b v="0"/>
    <n v="35"/>
    <x v="0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7"/>
    <x v="0"/>
    <s v="US"/>
    <s v="USD"/>
    <n v="1410558949"/>
    <n v="1409262949"/>
    <b v="0"/>
    <n v="13"/>
    <x v="0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x v="0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x v="0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2428"/>
    <x v="0"/>
    <s v="GB"/>
    <s v="GBP"/>
    <n v="1403715546"/>
    <n v="1401123546"/>
    <b v="0"/>
    <n v="35"/>
    <x v="0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2429"/>
    <x v="0"/>
    <s v="US"/>
    <s v="USD"/>
    <n v="1428068988"/>
    <n v="1425908988"/>
    <b v="0"/>
    <n v="27"/>
    <x v="0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x v="0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30"/>
    <x v="0"/>
    <s v="US"/>
    <s v="USD"/>
    <n v="1433055540"/>
    <n v="1431230867"/>
    <b v="0"/>
    <n v="104"/>
    <x v="0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x v="0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x v="0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1"/>
    <x v="0"/>
    <s v="GB"/>
    <s v="GBP"/>
    <n v="1427806320"/>
    <n v="1422834819"/>
    <b v="0"/>
    <n v="27"/>
    <x v="0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2"/>
    <x v="0"/>
    <s v="US"/>
    <s v="USD"/>
    <n v="1453411109"/>
    <n v="1450819109"/>
    <b v="0"/>
    <n v="24"/>
    <x v="0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3"/>
    <x v="0"/>
    <s v="GB"/>
    <s v="GBP"/>
    <n v="1431204449"/>
    <n v="1428526049"/>
    <b v="0"/>
    <n v="13"/>
    <x v="0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x v="0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x v="2434"/>
    <x v="0"/>
    <s v="GB"/>
    <s v="GBP"/>
    <n v="1434994266"/>
    <n v="1432402266"/>
    <b v="0"/>
    <n v="4"/>
    <x v="0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x v="2435"/>
    <x v="0"/>
    <s v="US"/>
    <s v="USD"/>
    <n v="1435881006"/>
    <n v="1433980206"/>
    <b v="0"/>
    <n v="40"/>
    <x v="0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6"/>
    <x v="0"/>
    <s v="US"/>
    <s v="USD"/>
    <n v="1415230084"/>
    <n v="1413412084"/>
    <b v="0"/>
    <n v="44"/>
    <x v="0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7"/>
    <x v="0"/>
    <s v="CA"/>
    <s v="CAD"/>
    <n v="1455231540"/>
    <n v="1452614847"/>
    <b v="0"/>
    <n v="35"/>
    <x v="0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x v="2438"/>
    <x v="0"/>
    <s v="GB"/>
    <s v="GBP"/>
    <n v="1417374262"/>
    <n v="1414778662"/>
    <b v="0"/>
    <n v="63"/>
    <x v="0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9"/>
    <x v="0"/>
    <s v="GB"/>
    <s v="GBP"/>
    <n v="1462402800"/>
    <n v="1459856860"/>
    <b v="0"/>
    <n v="89"/>
    <x v="0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x v="0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40"/>
    <x v="0"/>
    <s v="US"/>
    <s v="USD"/>
    <n v="1461963600"/>
    <n v="1459567371"/>
    <b v="0"/>
    <n v="46"/>
    <x v="0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x v="0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2441"/>
    <x v="2"/>
    <s v="US"/>
    <s v="USD"/>
    <n v="1439957176"/>
    <n v="1437365176"/>
    <b v="0"/>
    <n v="31"/>
    <x v="1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2"/>
    <x v="2"/>
    <s v="US"/>
    <s v="USD"/>
    <n v="1427082912"/>
    <n v="1423198512"/>
    <b v="0"/>
    <n v="5"/>
    <x v="1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x v="1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x v="1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x v="1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x v="1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3"/>
    <x v="2"/>
    <s v="US"/>
    <s v="USD"/>
    <n v="1432589896"/>
    <n v="1427405896"/>
    <b v="0"/>
    <n v="7"/>
    <x v="1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x v="1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x v="1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x v="1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x v="1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x v="1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x v="1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x v="1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x v="1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x v="1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x v="1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x v="1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x v="1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x v="1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4"/>
    <x v="0"/>
    <s v="US"/>
    <s v="USD"/>
    <n v="1455602340"/>
    <n v="1453827436"/>
    <b v="0"/>
    <n v="52"/>
    <x v="0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x v="0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5"/>
    <x v="0"/>
    <s v="US"/>
    <s v="USD"/>
    <n v="1423555140"/>
    <n v="1421105608"/>
    <b v="0"/>
    <n v="28"/>
    <x v="0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6"/>
    <x v="0"/>
    <s v="US"/>
    <s v="USD"/>
    <n v="1459641073"/>
    <n v="1454460673"/>
    <b v="0"/>
    <n v="11"/>
    <x v="0"/>
    <s v="theater/musical"/>
    <n v="133"/>
    <n v="120.55"/>
    <x v="1"/>
    <s v="musical"/>
    <x v="3751"/>
    <d v="2016-04-02T23:51:13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x v="1"/>
    <s v="theater/musical"/>
    <n v="0"/>
    <n v="1"/>
    <x v="1"/>
    <s v="musical"/>
    <x v="3752"/>
    <d v="2014-11-29T21:19:50"/>
    <x v="3"/>
  </r>
  <r>
    <n v="3753"/>
    <s v="Wagner in English"/>
    <s v="An English-language production of the opera TannhÃ¤user. Some of the greatest songs ever composed, now with lyrics we can understand."/>
    <n v="5000"/>
    <x v="2447"/>
    <x v="0"/>
    <s v="US"/>
    <s v="USD"/>
    <n v="1433289600"/>
    <n v="1430768800"/>
    <b v="0"/>
    <n v="30"/>
    <x v="0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x v="0"/>
    <s v="theater/musical"/>
    <n v="120"/>
    <n v="111.11"/>
    <x v="1"/>
    <s v="musical"/>
    <x v="3754"/>
    <d v="2014-07-26T04:59:00"/>
    <x v="3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x v="1"/>
    <s v="theater/musical"/>
    <n v="1"/>
    <n v="12.5"/>
    <x v="1"/>
    <s v="musical"/>
    <x v="3755"/>
    <d v="2014-08-31T18:24:3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x v="0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x v="0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x v="0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x v="0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x v="0"/>
    <s v="theater/musical"/>
    <n v="101"/>
    <n v="55.5"/>
    <x v="1"/>
    <s v="musical"/>
    <x v="3760"/>
    <d v="2014-05-05T12:36:26"/>
    <x v="3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x v="0"/>
    <s v="theater/musical"/>
    <n v="100"/>
    <n v="100"/>
    <x v="1"/>
    <s v="musical"/>
    <x v="3761"/>
    <d v="2015-06-13T22:20:1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x v="0"/>
    <s v="theater/musical"/>
    <n v="102"/>
    <n v="75.37"/>
    <x v="1"/>
    <s v="musical"/>
    <x v="3762"/>
    <d v="2016-07-24T23:00:00"/>
    <x v="2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x v="0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x v="0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2452"/>
    <x v="0"/>
    <s v="US"/>
    <s v="USD"/>
    <n v="1406745482"/>
    <n v="1404153482"/>
    <b v="0"/>
    <n v="107"/>
    <x v="0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2453"/>
    <x v="0"/>
    <s v="US"/>
    <s v="USD"/>
    <n v="1404360045"/>
    <n v="1401336045"/>
    <b v="0"/>
    <n v="96"/>
    <x v="0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2454"/>
    <x v="0"/>
    <s v="US"/>
    <s v="USD"/>
    <n v="1425185940"/>
    <n v="1423960097"/>
    <b v="0"/>
    <n v="56"/>
    <x v="0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5"/>
    <x v="0"/>
    <s v="US"/>
    <s v="USD"/>
    <n v="1402594090"/>
    <n v="1400002090"/>
    <b v="0"/>
    <n v="58"/>
    <x v="0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x v="0"/>
    <s v="theater/musical"/>
    <n v="100"/>
    <n v="73.33"/>
    <x v="1"/>
    <s v="musical"/>
    <x v="3769"/>
    <d v="2016-04-15T14:21:19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x v="0"/>
    <s v="theater/musical"/>
    <n v="151"/>
    <n v="100.5"/>
    <x v="1"/>
    <s v="musical"/>
    <x v="3770"/>
    <d v="2016-08-02T10:03:00"/>
    <x v="2"/>
  </r>
  <r>
    <n v="3771"/>
    <s v="COME OUT SWINGIN'!"/>
    <s v="I would like to make a demo recording of six songs from COME OUT SWINGIN'!"/>
    <n v="1000"/>
    <x v="2456"/>
    <x v="0"/>
    <s v="US"/>
    <s v="USD"/>
    <n v="1463529600"/>
    <n v="1462307652"/>
    <b v="0"/>
    <n v="38"/>
    <x v="0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2457"/>
    <x v="0"/>
    <s v="US"/>
    <s v="USD"/>
    <n v="1480399200"/>
    <n v="1478616506"/>
    <b v="0"/>
    <n v="33"/>
    <x v="0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x v="0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x v="0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x v="0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x v="0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2458"/>
    <x v="0"/>
    <s v="US"/>
    <s v="USD"/>
    <n v="1411790400"/>
    <n v="1409884821"/>
    <b v="0"/>
    <n v="59"/>
    <x v="0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x v="0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x v="2459"/>
    <x v="0"/>
    <s v="US"/>
    <s v="USD"/>
    <n v="1459010340"/>
    <n v="1456421940"/>
    <b v="0"/>
    <n v="115"/>
    <x v="0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x v="0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0"/>
    <x v="0"/>
    <s v="US"/>
    <s v="USD"/>
    <n v="1410210685"/>
    <n v="1408050685"/>
    <b v="0"/>
    <n v="52"/>
    <x v="0"/>
    <s v="theater/musical"/>
    <n v="110"/>
    <n v="94.9"/>
    <x v="1"/>
    <s v="musical"/>
    <x v="3781"/>
    <d v="2014-09-08T21:11:25"/>
    <x v="3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x v="0"/>
    <s v="theater/musical"/>
    <n v="133"/>
    <n v="36.36"/>
    <x v="1"/>
    <s v="musical"/>
    <x v="3782"/>
    <d v="2014-07-13T10:58:33"/>
    <x v="3"/>
  </r>
  <r>
    <n v="3783"/>
    <s v="Help DORO &amp; DIEGA find their way to the Orlando FRINGE 2016"/>
    <s v="Help fund Doro &amp; Diega's journey to the Orlando Fringe 2016. A brand new choose-your-own adventure musical!"/>
    <n v="1200"/>
    <x v="2461"/>
    <x v="0"/>
    <s v="US"/>
    <s v="USD"/>
    <n v="1458057600"/>
    <n v="1455938520"/>
    <b v="0"/>
    <n v="24"/>
    <x v="0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x v="0"/>
    <s v="theater/musical"/>
    <n v="115"/>
    <n v="115"/>
    <x v="1"/>
    <s v="musical"/>
    <x v="3784"/>
    <d v="2016-07-10T23:32:12"/>
    <x v="2"/>
  </r>
  <r>
    <n v="3762"/>
    <s v="iolite the musical"/>
    <s v="We are trying to raise money to perform a musical we have written, called &quot;Iolite&quot;, at the Edinburgh Fringe in 2015."/>
    <n v="1250"/>
    <x v="2462"/>
    <x v="0"/>
    <s v="GB"/>
    <s v="GBP"/>
    <n v="1438543889"/>
    <n v="1436383889"/>
    <b v="0"/>
    <n v="28"/>
    <x v="0"/>
    <s v="theater/musical"/>
    <n v="106"/>
    <n v="47.43"/>
    <x v="1"/>
    <s v="musical"/>
    <x v="3785"/>
    <d v="2015-08-02T19:31:29"/>
    <x v="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x v="0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x v="0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x v="1"/>
    <s v="theater/musical"/>
    <n v="1"/>
    <n v="500"/>
    <x v="1"/>
    <s v="musical"/>
    <x v="3788"/>
    <d v="2015-12-23T16:18:00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x v="1"/>
    <s v="theater/musical"/>
    <n v="2"/>
    <n v="5"/>
    <x v="1"/>
    <s v="musical"/>
    <x v="3789"/>
    <d v="2015-08-28T22:30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x v="1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x v="1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x v="1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2"/>
    <x v="2"/>
    <s v="US"/>
    <s v="USD"/>
    <n v="1418769129"/>
    <n v="1416954729"/>
    <b v="0"/>
    <n v="24"/>
    <x v="1"/>
    <s v="theater/musical"/>
    <n v="60"/>
    <n v="174"/>
    <x v="1"/>
    <s v="musical"/>
    <x v="3793"/>
    <d v="2014-12-16T22:32:09"/>
    <x v="3"/>
  </r>
  <r>
    <n v="3755"/>
    <s v="Retro Rhapsody"/>
    <s v="We have formed an innovative company that aims to create musical comedic performances suitable for a range of venues."/>
    <n v="550"/>
    <x v="2464"/>
    <x v="0"/>
    <s v="GB"/>
    <s v="GBP"/>
    <n v="1460753307"/>
    <n v="1458161307"/>
    <b v="0"/>
    <n v="28"/>
    <x v="0"/>
    <s v="theater/musical"/>
    <n v="130"/>
    <n v="25.46"/>
    <x v="1"/>
    <s v="musical"/>
    <x v="3794"/>
    <d v="2016-04-15T20:48:27"/>
    <x v="2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x v="0"/>
    <s v="theater/musical"/>
    <n v="100"/>
    <n v="83.33"/>
    <x v="1"/>
    <s v="musical"/>
    <x v="3795"/>
    <d v="2015-05-18T20:58:47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x v="1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5"/>
    <x v="2"/>
    <s v="US"/>
    <s v="USD"/>
    <n v="1429564165"/>
    <n v="1426972165"/>
    <b v="0"/>
    <n v="37"/>
    <x v="1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x v="1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x v="2466"/>
    <x v="2"/>
    <s v="US"/>
    <s v="USD"/>
    <n v="1457734843"/>
    <n v="1455142843"/>
    <b v="0"/>
    <n v="4"/>
    <x v="1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x v="1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x v="1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x v="1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x v="2467"/>
    <x v="2"/>
    <s v="US"/>
    <s v="USD"/>
    <n v="1457133568"/>
    <n v="1454541568"/>
    <b v="0"/>
    <n v="40"/>
    <x v="1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x v="1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x v="1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x v="1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8"/>
    <x v="2"/>
    <s v="US"/>
    <s v="USD"/>
    <n v="1428097739"/>
    <n v="1427492939"/>
    <b v="0"/>
    <n v="9"/>
    <x v="1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x v="0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x v="0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9"/>
    <x v="0"/>
    <s v="US"/>
    <s v="USD"/>
    <n v="1426965758"/>
    <n v="1424377358"/>
    <b v="0"/>
    <n v="26"/>
    <x v="0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70"/>
    <x v="0"/>
    <s v="GB"/>
    <s v="GBP"/>
    <n v="1464692400"/>
    <n v="1461769373"/>
    <b v="0"/>
    <n v="19"/>
    <x v="0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x v="0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1"/>
    <x v="0"/>
    <s v="US"/>
    <s v="USD"/>
    <n v="1465940580"/>
    <n v="1462603021"/>
    <b v="0"/>
    <n v="27"/>
    <x v="0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x v="0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x v="2472"/>
    <x v="0"/>
    <s v="GB"/>
    <s v="GBP"/>
    <n v="1440111600"/>
    <n v="1437545657"/>
    <b v="0"/>
    <n v="20"/>
    <x v="0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3"/>
    <x v="0"/>
    <s v="US"/>
    <s v="USD"/>
    <n v="1405614823"/>
    <n v="1403022823"/>
    <b v="0"/>
    <n v="37"/>
    <x v="0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4"/>
    <x v="0"/>
    <s v="US"/>
    <s v="USD"/>
    <n v="1445659140"/>
    <n v="1444236216"/>
    <b v="0"/>
    <n v="20"/>
    <x v="0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x v="0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5"/>
    <x v="0"/>
    <s v="US"/>
    <s v="USD"/>
    <n v="1437166920"/>
    <n v="1435554104"/>
    <b v="0"/>
    <n v="26"/>
    <x v="0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x v="0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6"/>
    <x v="0"/>
    <s v="US"/>
    <s v="USD"/>
    <n v="1451881207"/>
    <n v="1449116407"/>
    <b v="0"/>
    <n v="46"/>
    <x v="0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7"/>
    <x v="0"/>
    <s v="DE"/>
    <s v="EUR"/>
    <n v="1453244340"/>
    <n v="1448136417"/>
    <b v="0"/>
    <n v="76"/>
    <x v="0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8"/>
    <x v="0"/>
    <s v="US"/>
    <s v="USD"/>
    <n v="1437364740"/>
    <n v="1434405044"/>
    <b v="0"/>
    <n v="41"/>
    <x v="0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x v="0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9"/>
    <x v="0"/>
    <s v="US"/>
    <s v="USD"/>
    <n v="1434505214"/>
    <n v="1432690814"/>
    <b v="0"/>
    <n v="49"/>
    <x v="0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x v="0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80"/>
    <x v="0"/>
    <s v="GB"/>
    <s v="GBP"/>
    <n v="1427414400"/>
    <n v="1422656201"/>
    <b v="0"/>
    <n v="65"/>
    <x v="0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x v="0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1"/>
    <x v="0"/>
    <s v="US"/>
    <s v="USD"/>
    <n v="1472676371"/>
    <n v="1470948371"/>
    <b v="0"/>
    <n v="8"/>
    <x v="0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x v="0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2"/>
    <x v="0"/>
    <s v="US"/>
    <s v="USD"/>
    <n v="1415222545"/>
    <n v="1413404545"/>
    <b v="0"/>
    <n v="9"/>
    <x v="0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3"/>
    <x v="0"/>
    <s v="US"/>
    <s v="USD"/>
    <n v="1455936335"/>
    <n v="1452048335"/>
    <b v="0"/>
    <n v="9"/>
    <x v="0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4"/>
    <x v="0"/>
    <s v="CA"/>
    <s v="CAD"/>
    <n v="1417460940"/>
    <n v="1416516972"/>
    <b v="0"/>
    <n v="20"/>
    <x v="0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5"/>
    <x v="0"/>
    <s v="GB"/>
    <s v="GBP"/>
    <n v="1434624067"/>
    <n v="1432032067"/>
    <b v="0"/>
    <n v="57"/>
    <x v="0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x v="0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x v="0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x v="2486"/>
    <x v="0"/>
    <s v="GB"/>
    <s v="GBP"/>
    <n v="1435947758"/>
    <n v="1432837358"/>
    <b v="0"/>
    <n v="17"/>
    <x v="0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7"/>
    <x v="0"/>
    <s v="SE"/>
    <s v="SEK"/>
    <n v="1432314209"/>
    <n v="1429722209"/>
    <b v="0"/>
    <n v="100"/>
    <x v="0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x v="0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x v="0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8"/>
    <x v="2"/>
    <s v="US"/>
    <s v="USD"/>
    <n v="1405882287"/>
    <n v="1400698287"/>
    <b v="1"/>
    <n v="34"/>
    <x v="1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9"/>
    <x v="2"/>
    <s v="GB"/>
    <s v="GBP"/>
    <n v="1399809052"/>
    <n v="1397217052"/>
    <b v="1"/>
    <n v="23"/>
    <x v="1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90"/>
    <x v="2"/>
    <s v="US"/>
    <s v="USD"/>
    <n v="1401587064"/>
    <n v="1399427064"/>
    <b v="1"/>
    <n v="19"/>
    <x v="1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1"/>
    <x v="2"/>
    <s v="US"/>
    <s v="USD"/>
    <n v="1401778740"/>
    <n v="1399474134"/>
    <b v="1"/>
    <n v="50"/>
    <x v="1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2"/>
    <x v="2"/>
    <s v="US"/>
    <s v="USD"/>
    <n v="1443711774"/>
    <n v="1441119774"/>
    <b v="1"/>
    <n v="12"/>
    <x v="1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3"/>
    <x v="2"/>
    <s v="US"/>
    <s v="USD"/>
    <n v="1412405940"/>
    <n v="1409721542"/>
    <b v="1"/>
    <n v="8"/>
    <x v="1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x v="1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4"/>
    <x v="2"/>
    <s v="US"/>
    <s v="USD"/>
    <n v="1445196989"/>
    <n v="1442604989"/>
    <b v="1"/>
    <n v="43"/>
    <x v="1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5"/>
    <x v="2"/>
    <s v="DE"/>
    <s v="EUR"/>
    <n v="1434047084"/>
    <n v="1431455084"/>
    <b v="1"/>
    <n v="28"/>
    <x v="1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x v="2496"/>
    <x v="2"/>
    <s v="US"/>
    <s v="USD"/>
    <n v="1420081143"/>
    <n v="1417489143"/>
    <b v="1"/>
    <n v="4"/>
    <x v="1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x v="1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x v="1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x v="1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x v="2497"/>
    <x v="2"/>
    <s v="US"/>
    <s v="USD"/>
    <n v="1431206058"/>
    <n v="1428614058"/>
    <b v="0"/>
    <n v="20"/>
    <x v="1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x v="1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x v="1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x v="1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x v="1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x v="1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x v="1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x v="173"/>
    <x v="2"/>
    <s v="US"/>
    <s v="USD"/>
    <n v="1415828820"/>
    <n v="1412258977"/>
    <b v="0"/>
    <n v="1"/>
    <x v="1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x v="1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x v="1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x v="1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x v="1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x v="1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x v="1"/>
    <s v="theater/plays"/>
    <n v="13"/>
    <n v="50.2"/>
    <x v="1"/>
    <s v="plays"/>
    <x v="3867"/>
    <d v="2016-06-18T19:32:19"/>
    <x v="2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x v="1"/>
    <s v="theater/musical"/>
    <n v="20"/>
    <n v="100"/>
    <x v="1"/>
    <s v="musical"/>
    <x v="3868"/>
    <d v="2014-11-23T22:29:09"/>
    <x v="3"/>
  </r>
  <r>
    <n v="3869"/>
    <s v="The Masturbation Musical (Canceled)"/>
    <s v="A Musical about 3 women who pursue their Pleasure and end up finding themselves."/>
    <n v="13111"/>
    <x v="2498"/>
    <x v="1"/>
    <s v="US"/>
    <s v="USD"/>
    <n v="1426302660"/>
    <n v="1423761792"/>
    <b v="0"/>
    <n v="15"/>
    <x v="1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x v="1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x v="1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x v="1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x v="1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x v="1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x v="1"/>
    <s v="theater/musical"/>
    <n v="0"/>
    <n v="0"/>
    <x v="1"/>
    <s v="musical"/>
    <x v="3875"/>
    <d v="2016-09-03T10:00:00"/>
    <x v="2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x v="1"/>
    <s v="theater/musical"/>
    <n v="6"/>
    <n v="15"/>
    <x v="1"/>
    <s v="musical"/>
    <x v="3876"/>
    <d v="2016-09-30T17:58:47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x v="1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x v="1"/>
    <s v="theater/musical"/>
    <n v="0"/>
    <n v="10"/>
    <x v="1"/>
    <s v="musical"/>
    <x v="3878"/>
    <d v="2015-06-30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x v="0"/>
    <s v="theater/musical"/>
    <n v="113"/>
    <n v="37.67"/>
    <x v="1"/>
    <s v="musical"/>
    <x v="3879"/>
    <d v="2016-10-16T21:00:00"/>
    <x v="2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x v="0"/>
    <s v="theater/musical"/>
    <n v="100"/>
    <n v="166.67"/>
    <x v="1"/>
    <s v="musical"/>
    <x v="3880"/>
    <d v="2015-08-10T23:00:00"/>
    <x v="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x v="1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x v="1"/>
    <s v="theater/musical"/>
    <n v="0"/>
    <n v="0"/>
    <x v="1"/>
    <s v="musical"/>
    <x v="3882"/>
    <d v="2016-01-31T23:03:00"/>
    <x v="2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x v="1"/>
    <s v="theater/musical"/>
    <n v="65"/>
    <n v="14.44"/>
    <x v="1"/>
    <s v="musical"/>
    <x v="3883"/>
    <d v="2015-06-10T09:58:22"/>
    <x v="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x v="1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x v="1"/>
    <s v="theater/musical"/>
    <n v="0"/>
    <n v="0"/>
    <x v="1"/>
    <s v="musical"/>
    <x v="3885"/>
    <d v="2016-05-09T22:49:51"/>
    <x v="2"/>
  </r>
  <r>
    <n v="3886"/>
    <s v="a (Canceled)"/>
    <n v="1"/>
    <n v="10000"/>
    <x v="117"/>
    <x v="1"/>
    <s v="AU"/>
    <s v="AUD"/>
    <n v="1418275702"/>
    <n v="1415683702"/>
    <b v="0"/>
    <n v="0"/>
    <x v="1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x v="1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x v="1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x v="1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x v="1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x v="1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x v="1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x v="1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x v="1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x v="1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x v="1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x v="1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x v="1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x v="1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x v="1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x v="1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x v="1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x v="1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x v="1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x v="1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x v="1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x v="1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x v="1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x v="1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x v="1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x v="1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x v="1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x v="1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x v="1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x v="1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x v="1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x v="1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x v="1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x v="1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x v="1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x v="1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x v="1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x v="1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x v="1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x v="1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x v="1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x v="1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x v="1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x v="1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x v="1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x v="1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x v="1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x v="1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x v="1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x v="1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x v="1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x v="1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x v="1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x v="1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x v="1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x v="1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x v="1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x v="1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x v="1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x v="1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x v="1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x v="1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x v="1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x v="1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x v="1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x v="1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x v="1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x v="1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x v="1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x v="1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x v="1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x v="1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x v="1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x v="1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x v="1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x v="1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x v="1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x v="1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x v="1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x v="1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x v="1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x v="1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x v="1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x v="1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x v="1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x v="1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x v="1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x v="1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x v="1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x v="1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x v="1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x v="1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x v="1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x v="1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x v="1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x v="1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x v="1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x v="1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x v="1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x v="1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x v="1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x v="1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x v="1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x v="1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x v="1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x v="1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x v="1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x v="1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x v="1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x v="1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x v="1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x v="1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x v="1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x v="1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x v="1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x v="1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x v="1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x v="1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x v="1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x v="1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x v="1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x v="1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x v="1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x v="1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x v="1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x v="1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x v="1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x v="1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x v="1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x v="1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x v="1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x v="1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x v="1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x v="1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x v="1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x v="1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x v="1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x v="1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x v="1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x v="1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x v="1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x v="1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x v="1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x v="1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x v="1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x v="1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x v="1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x v="1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x v="1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x v="1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x v="1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x v="1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x v="1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x v="1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x v="1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x v="1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x v="1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x v="1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x v="1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x v="1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x v="1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x v="1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x v="1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x v="1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x v="1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x v="1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x v="1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x v="1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x v="1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x v="1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1954"/>
    <x v="2"/>
    <s v="US"/>
    <s v="USD"/>
    <n v="1467575940"/>
    <n v="1465856639"/>
    <b v="0"/>
    <n v="9"/>
    <x v="1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x v="1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x v="1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x v="1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x v="1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x v="1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x v="1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x v="1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x v="1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x v="1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x v="1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x v="1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x v="1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x v="1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x v="1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x v="1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x v="1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x v="1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x v="1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x v="1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x v="1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x v="1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x v="1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x v="1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x v="1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x v="1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x v="1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x v="1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x v="1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x v="1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x v="1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x v="1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x v="1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x v="1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x v="1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x v="1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x v="1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x v="1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x v="1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x v="1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x v="1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x v="1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x v="1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x v="1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x v="1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x v="1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x v="1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x v="1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x v="1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x v="1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5"/>
    <x v="2"/>
    <s v="US"/>
    <s v="USD"/>
    <n v="1427936400"/>
    <n v="1424221866"/>
    <b v="0"/>
    <n v="33"/>
    <x v="1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x v="1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x v="1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x v="1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x v="1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x v="1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x v="1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x v="1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7EA57-9CF1-7745-B8E9-8B57379472C3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6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3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6"/>
        <item x="1812"/>
        <item x="135"/>
        <item x="175"/>
        <item x="1273"/>
        <item x="2442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6"/>
        <item x="124"/>
        <item x="1496"/>
        <item x="935"/>
        <item x="2425"/>
        <item x="22"/>
        <item x="708"/>
        <item x="2532"/>
        <item x="364"/>
        <item x="1646"/>
        <item x="1926"/>
        <item x="1005"/>
        <item x="2434"/>
        <item x="1537"/>
        <item x="94"/>
        <item x="446"/>
        <item x="2443"/>
        <item x="357"/>
        <item x="1296"/>
        <item x="140"/>
        <item x="1946"/>
        <item x="1901"/>
        <item x="1003"/>
        <item x="2202"/>
        <item x="2036"/>
        <item x="2498"/>
        <item x="2508"/>
        <item x="2468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1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2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3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64"/>
        <item x="2402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4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4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70"/>
        <item x="2035"/>
        <item x="1805"/>
        <item x="1882"/>
        <item x="516"/>
        <item x="2171"/>
        <item x="2492"/>
        <item x="447"/>
        <item x="1483"/>
        <item x="1177"/>
        <item x="1205"/>
        <item x="1548"/>
        <item x="386"/>
        <item x="1236"/>
        <item x="2279"/>
        <item x="2488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2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4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5"/>
        <item x="2490"/>
        <item x="579"/>
        <item x="1761"/>
        <item x="2190"/>
        <item x="1586"/>
        <item x="1962"/>
        <item x="2300"/>
        <item x="2280"/>
        <item x="1144"/>
        <item x="1203"/>
        <item x="876"/>
        <item x="2428"/>
        <item x="2358"/>
        <item x="2227"/>
        <item x="963"/>
        <item x="1963"/>
        <item x="2489"/>
        <item x="1742"/>
        <item x="1666"/>
        <item x="2509"/>
        <item x="2230"/>
        <item x="91"/>
        <item x="497"/>
        <item x="2359"/>
        <item x="1322"/>
        <item x="2196"/>
        <item x="2411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2"/>
        <item x="380"/>
        <item x="1711"/>
        <item x="2483"/>
        <item x="2200"/>
        <item x="2343"/>
        <item x="1698"/>
        <item x="1312"/>
        <item x="2020"/>
        <item x="610"/>
        <item x="2315"/>
        <item x="2392"/>
        <item x="1957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6"/>
        <item x="246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4"/>
        <item x="2506"/>
        <item x="120"/>
        <item x="525"/>
        <item x="1612"/>
        <item x="623"/>
        <item x="1174"/>
        <item x="1294"/>
        <item x="2484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6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4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1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7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90"/>
        <item x="2233"/>
        <item x="1728"/>
        <item x="1161"/>
        <item x="1479"/>
        <item x="1097"/>
        <item x="702"/>
        <item x="2513"/>
        <item x="137"/>
        <item x="2497"/>
        <item x="2473"/>
        <item x="1122"/>
        <item x="780"/>
        <item x="2165"/>
        <item x="1023"/>
        <item x="2427"/>
        <item x="771"/>
        <item x="1767"/>
        <item x="2469"/>
        <item x="2056"/>
        <item x="390"/>
        <item x="2362"/>
        <item x="2429"/>
        <item x="1378"/>
        <item x="1252"/>
        <item x="2278"/>
        <item x="586"/>
        <item x="2441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6"/>
        <item x="2122"/>
        <item x="420"/>
        <item x="1305"/>
        <item x="1254"/>
        <item x="910"/>
        <item x="613"/>
        <item x="2389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5"/>
        <item x="1075"/>
        <item x="2471"/>
        <item x="2149"/>
        <item x="2494"/>
        <item x="167"/>
        <item x="15"/>
        <item x="2307"/>
        <item x="469"/>
        <item x="2256"/>
        <item x="1136"/>
        <item x="1700"/>
        <item x="2474"/>
        <item x="1621"/>
        <item x="1759"/>
        <item x="619"/>
        <item x="778"/>
        <item x="1471"/>
        <item x="1915"/>
        <item x="1199"/>
        <item x="47"/>
        <item x="2421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9"/>
        <item x="1127"/>
        <item x="2222"/>
        <item x="2398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4"/>
        <item x="1366"/>
        <item x="859"/>
        <item x="629"/>
        <item x="1229"/>
        <item x="2467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5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5"/>
        <item x="1705"/>
        <item x="2348"/>
        <item x="1310"/>
        <item x="2204"/>
        <item x="838"/>
        <item x="2141"/>
        <item x="2478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8"/>
        <item x="1919"/>
        <item x="2367"/>
        <item x="804"/>
        <item x="2145"/>
        <item x="2440"/>
        <item x="1129"/>
        <item x="1390"/>
        <item x="710"/>
        <item x="632"/>
        <item x="1920"/>
        <item x="2426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6"/>
        <item x="2172"/>
        <item x="987"/>
        <item x="2221"/>
        <item x="738"/>
        <item x="1145"/>
        <item x="2399"/>
        <item x="1518"/>
        <item x="956"/>
        <item x="2329"/>
        <item x="2372"/>
        <item x="2363"/>
        <item x="2403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1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5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400"/>
        <item x="1282"/>
        <item x="959"/>
        <item x="313"/>
        <item x="1706"/>
        <item x="1902"/>
        <item x="2334"/>
        <item x="1024"/>
        <item x="1241"/>
        <item x="1278"/>
        <item x="2410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5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5"/>
        <item x="1956"/>
        <item x="2074"/>
        <item x="1551"/>
        <item x="504"/>
        <item x="560"/>
        <item x="703"/>
        <item x="1908"/>
        <item x="617"/>
        <item x="2431"/>
        <item x="576"/>
        <item x="87"/>
        <item x="2313"/>
        <item x="291"/>
        <item x="1615"/>
        <item x="2218"/>
        <item x="2476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9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3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20"/>
        <item x="1450"/>
        <item x="2129"/>
        <item x="899"/>
        <item x="595"/>
        <item x="1147"/>
        <item x="1454"/>
        <item x="2433"/>
        <item x="2263"/>
        <item x="1112"/>
        <item x="74"/>
        <item x="1037"/>
        <item x="909"/>
        <item x="30"/>
        <item x="1959"/>
        <item x="1116"/>
        <item x="2491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2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5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9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7"/>
        <item x="2332"/>
        <item x="2448"/>
        <item x="559"/>
        <item x="912"/>
        <item x="1494"/>
        <item x="2082"/>
        <item x="2480"/>
        <item x="2438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0"/>
        <item x="1297"/>
        <item x="939"/>
        <item x="758"/>
        <item x="97"/>
        <item x="1704"/>
        <item x="596"/>
        <item x="2370"/>
        <item x="488"/>
        <item x="2417"/>
        <item x="2209"/>
        <item x="2360"/>
        <item x="102"/>
        <item x="1969"/>
        <item x="2436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7"/>
        <item x="2107"/>
        <item x="2444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9"/>
        <item x="2415"/>
        <item x="2397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5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7"/>
        <item x="2182"/>
        <item x="1603"/>
        <item x="2457"/>
        <item x="2216"/>
        <item x="2422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6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5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2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1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8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3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30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8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59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3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8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7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4115"/>
  <sheetViews>
    <sheetView tabSelected="1" topLeftCell="B1" zoomScale="86" zoomScaleNormal="70" workbookViewId="0">
      <pane ySplit="1" topLeftCell="A3493" activePane="bottomLeft" state="frozen"/>
      <selection pane="bottomLeft" activeCell="C3840" sqref="C384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832031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33203125" bestFit="1" customWidth="1"/>
    <col min="17" max="17" width="41.1640625" customWidth="1"/>
    <col min="19" max="20" width="19.5" customWidth="1"/>
  </cols>
  <sheetData>
    <row r="1" spans="1:3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8360</v>
      </c>
      <c r="S1" s="9" t="s">
        <v>8366</v>
      </c>
      <c r="T1" s="1" t="s">
        <v>8367</v>
      </c>
      <c r="U1" s="1" t="s">
        <v>8380</v>
      </c>
      <c r="AD1" t="s">
        <v>8308</v>
      </c>
    </row>
    <row r="2" spans="1:3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3">
        <f t="shared" ref="P2:P65" si="1">IFERROR(ROUND(E2/L2,2),0)</f>
        <v>63.92</v>
      </c>
      <c r="Q2" s="12" t="s">
        <v>8322</v>
      </c>
      <c r="R2" t="s">
        <v>8333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  <c r="U2">
        <f>YEAR(S2)</f>
        <v>2015</v>
      </c>
    </row>
    <row r="3" spans="1:3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3">
        <f t="shared" si="1"/>
        <v>185.48</v>
      </c>
      <c r="Q3" s="12" t="s">
        <v>8322</v>
      </c>
      <c r="R3" t="s">
        <v>8333</v>
      </c>
      <c r="S3" s="10">
        <f t="shared" si="2"/>
        <v>42766.600497685184</v>
      </c>
      <c r="T3" s="10">
        <f t="shared" si="3"/>
        <v>42796.600497685184</v>
      </c>
      <c r="U3">
        <f t="shared" ref="U3:U66" si="4">YEAR(S3)</f>
        <v>2017</v>
      </c>
    </row>
    <row r="4" spans="1:3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3">
        <f t="shared" si="1"/>
        <v>15</v>
      </c>
      <c r="Q4" s="12" t="s">
        <v>8322</v>
      </c>
      <c r="R4" t="s">
        <v>8333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3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3">
        <f t="shared" si="1"/>
        <v>69.27</v>
      </c>
      <c r="Q5" s="12" t="s">
        <v>8322</v>
      </c>
      <c r="R5" t="s">
        <v>8333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3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3">
        <f t="shared" si="1"/>
        <v>190.55</v>
      </c>
      <c r="Q6" s="12" t="s">
        <v>8322</v>
      </c>
      <c r="R6" t="s">
        <v>8333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3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3">
        <f t="shared" si="1"/>
        <v>93.4</v>
      </c>
      <c r="Q7" s="12" t="s">
        <v>8322</v>
      </c>
      <c r="R7" t="s">
        <v>8333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3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3">
        <f t="shared" si="1"/>
        <v>146.88</v>
      </c>
      <c r="Q8" s="12" t="s">
        <v>8322</v>
      </c>
      <c r="R8" t="s">
        <v>8333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3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3">
        <f t="shared" si="1"/>
        <v>159.82</v>
      </c>
      <c r="Q9" s="12" t="s">
        <v>8322</v>
      </c>
      <c r="R9" t="s">
        <v>8333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3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3">
        <f t="shared" si="1"/>
        <v>291.79000000000002</v>
      </c>
      <c r="Q10" s="12" t="s">
        <v>8322</v>
      </c>
      <c r="R10" t="s">
        <v>8333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3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3">
        <f t="shared" si="1"/>
        <v>31.5</v>
      </c>
      <c r="Q11" s="12" t="s">
        <v>8322</v>
      </c>
      <c r="R11" t="s">
        <v>8333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3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3">
        <f t="shared" si="1"/>
        <v>158.68</v>
      </c>
      <c r="Q12" s="12" t="s">
        <v>8322</v>
      </c>
      <c r="R12" t="s">
        <v>8333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3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3">
        <f t="shared" si="1"/>
        <v>80.33</v>
      </c>
      <c r="Q13" s="12" t="s">
        <v>8322</v>
      </c>
      <c r="R13" t="s">
        <v>8333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3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3">
        <f t="shared" si="1"/>
        <v>59.96</v>
      </c>
      <c r="Q14" s="12" t="s">
        <v>8322</v>
      </c>
      <c r="R14" t="s">
        <v>8333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3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3">
        <f t="shared" si="1"/>
        <v>109.78</v>
      </c>
      <c r="Q15" s="12" t="s">
        <v>8322</v>
      </c>
      <c r="R15" t="s">
        <v>8333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3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3">
        <f t="shared" si="1"/>
        <v>147.71</v>
      </c>
      <c r="Q16" s="12" t="s">
        <v>8322</v>
      </c>
      <c r="R16" t="s">
        <v>8333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3">
        <f t="shared" si="1"/>
        <v>21.76</v>
      </c>
      <c r="Q17" s="12" t="s">
        <v>8322</v>
      </c>
      <c r="R17" t="s">
        <v>8333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3">
        <f t="shared" si="1"/>
        <v>171.84</v>
      </c>
      <c r="Q18" s="12" t="s">
        <v>8322</v>
      </c>
      <c r="R18" t="s">
        <v>8333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3">
        <f t="shared" si="1"/>
        <v>41.94</v>
      </c>
      <c r="Q19" s="12" t="s">
        <v>8322</v>
      </c>
      <c r="R19" t="s">
        <v>8333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3">
        <f t="shared" si="1"/>
        <v>93.26</v>
      </c>
      <c r="Q20" s="12" t="s">
        <v>8322</v>
      </c>
      <c r="R20" t="s">
        <v>8333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3">
        <f t="shared" si="1"/>
        <v>56.14</v>
      </c>
      <c r="Q21" s="12" t="s">
        <v>8322</v>
      </c>
      <c r="R21" t="s">
        <v>8333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3">
        <f t="shared" si="1"/>
        <v>80.16</v>
      </c>
      <c r="Q22" s="12" t="s">
        <v>8322</v>
      </c>
      <c r="R22" t="s">
        <v>8333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3">
        <f t="shared" si="1"/>
        <v>199.9</v>
      </c>
      <c r="Q23" s="12" t="s">
        <v>8322</v>
      </c>
      <c r="R23" t="s">
        <v>8333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3">
        <f t="shared" si="1"/>
        <v>51.25</v>
      </c>
      <c r="Q24" s="12" t="s">
        <v>8322</v>
      </c>
      <c r="R24" t="s">
        <v>8333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3">
        <f t="shared" si="1"/>
        <v>103.04</v>
      </c>
      <c r="Q25" s="12" t="s">
        <v>8322</v>
      </c>
      <c r="R25" t="s">
        <v>8333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3">
        <f t="shared" si="1"/>
        <v>66.349999999999994</v>
      </c>
      <c r="Q26" s="12" t="s">
        <v>8322</v>
      </c>
      <c r="R26" t="s">
        <v>8333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3">
        <f t="shared" si="1"/>
        <v>57.14</v>
      </c>
      <c r="Q27" s="12" t="s">
        <v>8322</v>
      </c>
      <c r="R27" t="s">
        <v>8333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3">
        <f t="shared" si="1"/>
        <v>102.11</v>
      </c>
      <c r="Q28" s="12" t="s">
        <v>8322</v>
      </c>
      <c r="R28" t="s">
        <v>8333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3">
        <f t="shared" si="1"/>
        <v>148.97</v>
      </c>
      <c r="Q29" s="12" t="s">
        <v>8322</v>
      </c>
      <c r="R29" t="s">
        <v>8333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3">
        <f t="shared" si="1"/>
        <v>169.61</v>
      </c>
      <c r="Q30" s="12" t="s">
        <v>8322</v>
      </c>
      <c r="R30" t="s">
        <v>8333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3">
        <f t="shared" si="1"/>
        <v>31.62</v>
      </c>
      <c r="Q31" s="12" t="s">
        <v>8322</v>
      </c>
      <c r="R31" t="s">
        <v>8333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3">
        <f t="shared" si="1"/>
        <v>76.45</v>
      </c>
      <c r="Q32" s="12" t="s">
        <v>8322</v>
      </c>
      <c r="R32" t="s">
        <v>8333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3">
        <f t="shared" si="1"/>
        <v>13</v>
      </c>
      <c r="Q33" s="12" t="s">
        <v>8322</v>
      </c>
      <c r="R33" t="s">
        <v>8333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3">
        <f t="shared" si="1"/>
        <v>320.45</v>
      </c>
      <c r="Q34" s="12" t="s">
        <v>8322</v>
      </c>
      <c r="R34" t="s">
        <v>8333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3">
        <f t="shared" si="1"/>
        <v>83.75</v>
      </c>
      <c r="Q35" s="12" t="s">
        <v>8322</v>
      </c>
      <c r="R35" t="s">
        <v>8333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3">
        <f t="shared" si="1"/>
        <v>49.88</v>
      </c>
      <c r="Q36" s="12" t="s">
        <v>8322</v>
      </c>
      <c r="R36" t="s">
        <v>8333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3">
        <f t="shared" si="1"/>
        <v>59.46</v>
      </c>
      <c r="Q37" s="12" t="s">
        <v>8322</v>
      </c>
      <c r="R37" t="s">
        <v>8333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3">
        <f t="shared" si="1"/>
        <v>193.84</v>
      </c>
      <c r="Q38" s="12" t="s">
        <v>8322</v>
      </c>
      <c r="R38" t="s">
        <v>8333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3">
        <f t="shared" si="1"/>
        <v>159.51</v>
      </c>
      <c r="Q39" s="12" t="s">
        <v>8322</v>
      </c>
      <c r="R39" t="s">
        <v>8333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3">
        <f t="shared" si="1"/>
        <v>41.68</v>
      </c>
      <c r="Q40" s="12" t="s">
        <v>8322</v>
      </c>
      <c r="R40" t="s">
        <v>8333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3">
        <f t="shared" si="1"/>
        <v>150.9</v>
      </c>
      <c r="Q41" s="12" t="s">
        <v>8322</v>
      </c>
      <c r="R41" t="s">
        <v>8333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3">
        <f t="shared" si="1"/>
        <v>126.69</v>
      </c>
      <c r="Q42" s="12" t="s">
        <v>8322</v>
      </c>
      <c r="R42" t="s">
        <v>8333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3">
        <f t="shared" si="1"/>
        <v>105.26</v>
      </c>
      <c r="Q43" s="12" t="s">
        <v>8322</v>
      </c>
      <c r="R43" t="s">
        <v>8333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3">
        <f t="shared" si="1"/>
        <v>117.51</v>
      </c>
      <c r="Q44" s="12" t="s">
        <v>8322</v>
      </c>
      <c r="R44" t="s">
        <v>8333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3">
        <f t="shared" si="1"/>
        <v>117.36</v>
      </c>
      <c r="Q45" s="12" t="s">
        <v>8322</v>
      </c>
      <c r="R45" t="s">
        <v>8333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3">
        <f t="shared" si="1"/>
        <v>133.33000000000001</v>
      </c>
      <c r="Q46" s="12" t="s">
        <v>8322</v>
      </c>
      <c r="R46" t="s">
        <v>8333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3">
        <f t="shared" si="1"/>
        <v>98.36</v>
      </c>
      <c r="Q47" s="12" t="s">
        <v>8322</v>
      </c>
      <c r="R47" t="s">
        <v>8333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3">
        <f t="shared" si="1"/>
        <v>194.44</v>
      </c>
      <c r="Q48" s="12" t="s">
        <v>8322</v>
      </c>
      <c r="R48" t="s">
        <v>8333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3">
        <f t="shared" si="1"/>
        <v>76.87</v>
      </c>
      <c r="Q49" s="12" t="s">
        <v>8322</v>
      </c>
      <c r="R49" t="s">
        <v>8333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3">
        <f t="shared" si="1"/>
        <v>56.82</v>
      </c>
      <c r="Q50" s="12" t="s">
        <v>8322</v>
      </c>
      <c r="R50" t="s">
        <v>8333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3">
        <f t="shared" si="1"/>
        <v>137.93</v>
      </c>
      <c r="Q51" s="12" t="s">
        <v>8322</v>
      </c>
      <c r="R51" t="s">
        <v>8333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3">
        <f t="shared" si="1"/>
        <v>27.27</v>
      </c>
      <c r="Q52" s="12" t="s">
        <v>8322</v>
      </c>
      <c r="R52" t="s">
        <v>8333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3">
        <f t="shared" si="1"/>
        <v>118.34</v>
      </c>
      <c r="Q53" s="12" t="s">
        <v>8322</v>
      </c>
      <c r="R53" t="s">
        <v>8333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3">
        <f t="shared" si="1"/>
        <v>223.48</v>
      </c>
      <c r="Q54" s="12" t="s">
        <v>8322</v>
      </c>
      <c r="R54" t="s">
        <v>8333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3">
        <f t="shared" si="1"/>
        <v>28.11</v>
      </c>
      <c r="Q55" s="12" t="s">
        <v>8322</v>
      </c>
      <c r="R55" t="s">
        <v>8333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3">
        <f t="shared" si="1"/>
        <v>194.23</v>
      </c>
      <c r="Q56" s="12" t="s">
        <v>8322</v>
      </c>
      <c r="R56" t="s">
        <v>8333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3">
        <f t="shared" si="1"/>
        <v>128.94999999999999</v>
      </c>
      <c r="Q57" s="12" t="s">
        <v>8322</v>
      </c>
      <c r="R57" t="s">
        <v>8333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3">
        <f t="shared" si="1"/>
        <v>49.32</v>
      </c>
      <c r="Q58" s="12" t="s">
        <v>8322</v>
      </c>
      <c r="R58" t="s">
        <v>8333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3">
        <f t="shared" si="1"/>
        <v>221.52</v>
      </c>
      <c r="Q59" s="12" t="s">
        <v>8322</v>
      </c>
      <c r="R59" t="s">
        <v>8333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3">
        <f t="shared" si="1"/>
        <v>137.21</v>
      </c>
      <c r="Q60" s="12" t="s">
        <v>8322</v>
      </c>
      <c r="R60" t="s">
        <v>8333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3">
        <f t="shared" si="1"/>
        <v>606.82000000000005</v>
      </c>
      <c r="Q61" s="12" t="s">
        <v>8322</v>
      </c>
      <c r="R61" t="s">
        <v>8333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3">
        <f t="shared" si="1"/>
        <v>43.04</v>
      </c>
      <c r="Q62" s="12" t="s">
        <v>8322</v>
      </c>
      <c r="R62" t="s">
        <v>8344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3">
        <f t="shared" si="1"/>
        <v>322.39</v>
      </c>
      <c r="Q63" s="12" t="s">
        <v>8322</v>
      </c>
      <c r="R63" t="s">
        <v>8344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3">
        <f t="shared" si="1"/>
        <v>96.71</v>
      </c>
      <c r="Q64" s="12" t="s">
        <v>8322</v>
      </c>
      <c r="R64" t="s">
        <v>8344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3">
        <f t="shared" si="1"/>
        <v>35.47</v>
      </c>
      <c r="Q65" s="12" t="s">
        <v>8322</v>
      </c>
      <c r="R65" t="s">
        <v>8344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3">
        <f t="shared" ref="P66:P129" si="6">IFERROR(ROUND(E66/L66,2),0)</f>
        <v>86.67</v>
      </c>
      <c r="Q66" s="12" t="s">
        <v>8322</v>
      </c>
      <c r="R66" t="s">
        <v>8344</v>
      </c>
      <c r="S66" s="10">
        <f t="shared" ref="S66:S129" si="7">(((J66/60)/60)/24)+DATE(1970,1,1)</f>
        <v>41433.01829861111</v>
      </c>
      <c r="T66" s="10">
        <f t="shared" ref="T66:T129" si="8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3">
        <f t="shared" si="6"/>
        <v>132.05000000000001</v>
      </c>
      <c r="Q67" s="12" t="s">
        <v>8322</v>
      </c>
      <c r="R67" t="s">
        <v>8344</v>
      </c>
      <c r="S67" s="10">
        <f t="shared" si="7"/>
        <v>41835.821226851855</v>
      </c>
      <c r="T67" s="10">
        <f t="shared" si="8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3">
        <f t="shared" si="6"/>
        <v>91.23</v>
      </c>
      <c r="Q68" s="12" t="s">
        <v>8322</v>
      </c>
      <c r="R68" t="s">
        <v>8344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3">
        <f t="shared" si="6"/>
        <v>116.25</v>
      </c>
      <c r="Q69" s="12" t="s">
        <v>8322</v>
      </c>
      <c r="R69" t="s">
        <v>8344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3">
        <f t="shared" si="6"/>
        <v>21.19</v>
      </c>
      <c r="Q70" s="12" t="s">
        <v>8322</v>
      </c>
      <c r="R70" t="s">
        <v>8344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3">
        <f t="shared" si="6"/>
        <v>62.33</v>
      </c>
      <c r="Q71" s="12" t="s">
        <v>8322</v>
      </c>
      <c r="R71" t="s">
        <v>8344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3">
        <f t="shared" si="6"/>
        <v>37.409999999999997</v>
      </c>
      <c r="Q72" s="12" t="s">
        <v>8322</v>
      </c>
      <c r="R72" t="s">
        <v>8344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3">
        <f t="shared" si="6"/>
        <v>69.72</v>
      </c>
      <c r="Q73" s="12" t="s">
        <v>8322</v>
      </c>
      <c r="R73" t="s">
        <v>8344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3">
        <f t="shared" si="6"/>
        <v>58.17</v>
      </c>
      <c r="Q74" s="12" t="s">
        <v>8322</v>
      </c>
      <c r="R74" t="s">
        <v>8344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3">
        <f t="shared" si="6"/>
        <v>50</v>
      </c>
      <c r="Q75" s="12" t="s">
        <v>8322</v>
      </c>
      <c r="R75" t="s">
        <v>8344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3">
        <f t="shared" si="6"/>
        <v>19.47</v>
      </c>
      <c r="Q76" s="12" t="s">
        <v>8322</v>
      </c>
      <c r="R76" t="s">
        <v>8344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3">
        <f t="shared" si="6"/>
        <v>85.96</v>
      </c>
      <c r="Q77" s="12" t="s">
        <v>8322</v>
      </c>
      <c r="R77" t="s">
        <v>8344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3">
        <f t="shared" si="6"/>
        <v>30.67</v>
      </c>
      <c r="Q78" s="12" t="s">
        <v>8322</v>
      </c>
      <c r="R78" t="s">
        <v>8344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3">
        <f t="shared" si="6"/>
        <v>60.38</v>
      </c>
      <c r="Q79" s="12" t="s">
        <v>8322</v>
      </c>
      <c r="R79" t="s">
        <v>8344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3">
        <f t="shared" si="6"/>
        <v>38.6</v>
      </c>
      <c r="Q80" s="12" t="s">
        <v>8322</v>
      </c>
      <c r="R80" t="s">
        <v>8344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3">
        <f t="shared" si="6"/>
        <v>40.270000000000003</v>
      </c>
      <c r="Q81" s="12" t="s">
        <v>8322</v>
      </c>
      <c r="R81" t="s">
        <v>8344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3">
        <f t="shared" si="6"/>
        <v>273.83</v>
      </c>
      <c r="Q82" s="12" t="s">
        <v>8322</v>
      </c>
      <c r="R82" t="s">
        <v>8344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3">
        <f t="shared" si="6"/>
        <v>53.04</v>
      </c>
      <c r="Q83" s="12" t="s">
        <v>8322</v>
      </c>
      <c r="R83" t="s">
        <v>8344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3">
        <f t="shared" si="6"/>
        <v>40.01</v>
      </c>
      <c r="Q84" s="12" t="s">
        <v>8322</v>
      </c>
      <c r="R84" t="s">
        <v>8344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3">
        <f t="shared" si="6"/>
        <v>15.77</v>
      </c>
      <c r="Q85" s="12" t="s">
        <v>8322</v>
      </c>
      <c r="R85" t="s">
        <v>8344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3">
        <f t="shared" si="6"/>
        <v>71.430000000000007</v>
      </c>
      <c r="Q86" s="12" t="s">
        <v>8322</v>
      </c>
      <c r="R86" t="s">
        <v>8344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3">
        <f t="shared" si="6"/>
        <v>71.709999999999994</v>
      </c>
      <c r="Q87" s="12" t="s">
        <v>8322</v>
      </c>
      <c r="R87" t="s">
        <v>8344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3">
        <f t="shared" si="6"/>
        <v>375.76</v>
      </c>
      <c r="Q88" s="12" t="s">
        <v>8322</v>
      </c>
      <c r="R88" t="s">
        <v>8344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3">
        <f t="shared" si="6"/>
        <v>104.6</v>
      </c>
      <c r="Q89" s="12" t="s">
        <v>8322</v>
      </c>
      <c r="R89" t="s">
        <v>8344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3">
        <f t="shared" si="6"/>
        <v>60</v>
      </c>
      <c r="Q90" s="12" t="s">
        <v>8322</v>
      </c>
      <c r="R90" t="s">
        <v>8344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3">
        <f t="shared" si="6"/>
        <v>123.29</v>
      </c>
      <c r="Q91" s="12" t="s">
        <v>8322</v>
      </c>
      <c r="R91" t="s">
        <v>8344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3">
        <f t="shared" si="6"/>
        <v>31.38</v>
      </c>
      <c r="Q92" s="12" t="s">
        <v>8322</v>
      </c>
      <c r="R92" t="s">
        <v>8344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3">
        <f t="shared" si="6"/>
        <v>78.260000000000005</v>
      </c>
      <c r="Q93" s="12" t="s">
        <v>8322</v>
      </c>
      <c r="R93" t="s">
        <v>8344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3">
        <f t="shared" si="6"/>
        <v>122.33</v>
      </c>
      <c r="Q94" s="12" t="s">
        <v>8322</v>
      </c>
      <c r="R94" t="s">
        <v>8344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3">
        <f t="shared" si="6"/>
        <v>73.73</v>
      </c>
      <c r="Q95" s="12" t="s">
        <v>8322</v>
      </c>
      <c r="R95" t="s">
        <v>8344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3">
        <f t="shared" si="6"/>
        <v>21.67</v>
      </c>
      <c r="Q96" s="12" t="s">
        <v>8322</v>
      </c>
      <c r="R96" t="s">
        <v>8344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3">
        <f t="shared" si="6"/>
        <v>21.9</v>
      </c>
      <c r="Q97" s="12" t="s">
        <v>8322</v>
      </c>
      <c r="R97" t="s">
        <v>8344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3">
        <f t="shared" si="6"/>
        <v>50.59</v>
      </c>
      <c r="Q98" s="12" t="s">
        <v>8322</v>
      </c>
      <c r="R98" t="s">
        <v>8344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3">
        <f t="shared" si="6"/>
        <v>53.13</v>
      </c>
      <c r="Q99" s="12" t="s">
        <v>8322</v>
      </c>
      <c r="R99" t="s">
        <v>8344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3">
        <f t="shared" si="6"/>
        <v>56.67</v>
      </c>
      <c r="Q100" s="12" t="s">
        <v>8322</v>
      </c>
      <c r="R100" t="s">
        <v>8344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3">
        <f t="shared" si="6"/>
        <v>40.78</v>
      </c>
      <c r="Q101" s="12" t="s">
        <v>8322</v>
      </c>
      <c r="R101" t="s">
        <v>8344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3">
        <f t="shared" si="6"/>
        <v>192.31</v>
      </c>
      <c r="Q102" s="12" t="s">
        <v>8322</v>
      </c>
      <c r="R102" t="s">
        <v>8344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3">
        <f t="shared" si="6"/>
        <v>100</v>
      </c>
      <c r="Q103" s="12" t="s">
        <v>8322</v>
      </c>
      <c r="R103" t="s">
        <v>8344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3">
        <f t="shared" si="6"/>
        <v>117.92</v>
      </c>
      <c r="Q104" s="12" t="s">
        <v>8322</v>
      </c>
      <c r="R104" t="s">
        <v>8344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3">
        <f t="shared" si="6"/>
        <v>27.9</v>
      </c>
      <c r="Q105" s="12" t="s">
        <v>8322</v>
      </c>
      <c r="R105" t="s">
        <v>8344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3">
        <f t="shared" si="6"/>
        <v>60</v>
      </c>
      <c r="Q106" s="12" t="s">
        <v>8322</v>
      </c>
      <c r="R106" t="s">
        <v>8344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3">
        <f t="shared" si="6"/>
        <v>39.380000000000003</v>
      </c>
      <c r="Q107" s="12" t="s">
        <v>8322</v>
      </c>
      <c r="R107" t="s">
        <v>8344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3">
        <f t="shared" si="6"/>
        <v>186.11</v>
      </c>
      <c r="Q108" s="12" t="s">
        <v>8322</v>
      </c>
      <c r="R108" t="s">
        <v>8344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3">
        <f t="shared" si="6"/>
        <v>111.38</v>
      </c>
      <c r="Q109" s="12" t="s">
        <v>8322</v>
      </c>
      <c r="R109" t="s">
        <v>8344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3">
        <f t="shared" si="6"/>
        <v>78.72</v>
      </c>
      <c r="Q110" s="12" t="s">
        <v>8322</v>
      </c>
      <c r="R110" t="s">
        <v>8344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3">
        <f t="shared" si="6"/>
        <v>46.7</v>
      </c>
      <c r="Q111" s="12" t="s">
        <v>8322</v>
      </c>
      <c r="R111" t="s">
        <v>8344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3">
        <f t="shared" si="6"/>
        <v>65.38</v>
      </c>
      <c r="Q112" s="12" t="s">
        <v>8322</v>
      </c>
      <c r="R112" t="s">
        <v>8344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3">
        <f t="shared" si="6"/>
        <v>102.08</v>
      </c>
      <c r="Q113" s="12" t="s">
        <v>8322</v>
      </c>
      <c r="R113" t="s">
        <v>8344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3">
        <f t="shared" si="6"/>
        <v>64.2</v>
      </c>
      <c r="Q114" s="12" t="s">
        <v>8322</v>
      </c>
      <c r="R114" t="s">
        <v>8344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3">
        <f t="shared" si="6"/>
        <v>90.38</v>
      </c>
      <c r="Q115" s="12" t="s">
        <v>8322</v>
      </c>
      <c r="R115" t="s">
        <v>8344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3">
        <f t="shared" si="6"/>
        <v>88.57</v>
      </c>
      <c r="Q116" s="12" t="s">
        <v>8322</v>
      </c>
      <c r="R116" t="s">
        <v>8344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3">
        <f t="shared" si="6"/>
        <v>28.73</v>
      </c>
      <c r="Q117" s="12" t="s">
        <v>8322</v>
      </c>
      <c r="R117" t="s">
        <v>8344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3">
        <f t="shared" si="6"/>
        <v>69.790000000000006</v>
      </c>
      <c r="Q118" s="12" t="s">
        <v>8322</v>
      </c>
      <c r="R118" t="s">
        <v>8344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3">
        <f t="shared" si="6"/>
        <v>167.49</v>
      </c>
      <c r="Q119" s="12" t="s">
        <v>8322</v>
      </c>
      <c r="R119" t="s">
        <v>8344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3">
        <f t="shared" si="6"/>
        <v>144.91</v>
      </c>
      <c r="Q120" s="12" t="s">
        <v>8322</v>
      </c>
      <c r="R120" t="s">
        <v>8344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3">
        <f t="shared" si="6"/>
        <v>91.84</v>
      </c>
      <c r="Q121" s="12" t="s">
        <v>8322</v>
      </c>
      <c r="R121" t="s">
        <v>8344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3">
        <f t="shared" si="6"/>
        <v>10</v>
      </c>
      <c r="Q122" s="12" t="s">
        <v>8322</v>
      </c>
      <c r="R122" t="s">
        <v>8338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3">
        <f t="shared" si="6"/>
        <v>1</v>
      </c>
      <c r="Q123" s="12" t="s">
        <v>8322</v>
      </c>
      <c r="R123" t="s">
        <v>8338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3">
        <f t="shared" si="6"/>
        <v>0</v>
      </c>
      <c r="Q124" s="12" t="s">
        <v>8322</v>
      </c>
      <c r="R124" t="s">
        <v>8338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3">
        <f t="shared" si="6"/>
        <v>25.17</v>
      </c>
      <c r="Q125" s="12" t="s">
        <v>8322</v>
      </c>
      <c r="R125" t="s">
        <v>8338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3">
        <f t="shared" si="6"/>
        <v>0</v>
      </c>
      <c r="Q126" s="12" t="s">
        <v>8322</v>
      </c>
      <c r="R126" t="s">
        <v>8338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3">
        <f t="shared" si="6"/>
        <v>11.67</v>
      </c>
      <c r="Q127" s="12" t="s">
        <v>8322</v>
      </c>
      <c r="R127" t="s">
        <v>8338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3">
        <f t="shared" si="6"/>
        <v>106.69</v>
      </c>
      <c r="Q128" s="12" t="s">
        <v>8322</v>
      </c>
      <c r="R128" t="s">
        <v>8338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3">
        <f t="shared" si="6"/>
        <v>47.5</v>
      </c>
      <c r="Q129" s="12" t="s">
        <v>8322</v>
      </c>
      <c r="R129" t="s">
        <v>8338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3">
        <f t="shared" ref="P130:P193" si="11">IFERROR(ROUND(E130/L130,2),0)</f>
        <v>311.17</v>
      </c>
      <c r="Q130" s="12" t="s">
        <v>8322</v>
      </c>
      <c r="R130" t="s">
        <v>8338</v>
      </c>
      <c r="S130" s="10">
        <f t="shared" ref="S130:S193" si="12">(((J130/60)/60)/24)+DATE(1970,1,1)</f>
        <v>42628.22792824074</v>
      </c>
      <c r="T130" s="10">
        <f t="shared" ref="T130:T193" si="13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3">
        <f t="shared" si="11"/>
        <v>0</v>
      </c>
      <c r="Q131" s="12" t="s">
        <v>8322</v>
      </c>
      <c r="R131" t="s">
        <v>8338</v>
      </c>
      <c r="S131" s="10">
        <f t="shared" si="12"/>
        <v>41882.937303240738</v>
      </c>
      <c r="T131" s="10">
        <f t="shared" si="13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3">
        <f t="shared" si="11"/>
        <v>0</v>
      </c>
      <c r="Q132" s="12" t="s">
        <v>8322</v>
      </c>
      <c r="R132" t="s">
        <v>8338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3">
        <f t="shared" si="11"/>
        <v>0</v>
      </c>
      <c r="Q133" s="12" t="s">
        <v>8322</v>
      </c>
      <c r="R133" t="s">
        <v>8338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3">
        <f t="shared" si="11"/>
        <v>94.51</v>
      </c>
      <c r="Q134" s="12" t="s">
        <v>8322</v>
      </c>
      <c r="R134" t="s">
        <v>8338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3">
        <f t="shared" si="11"/>
        <v>0</v>
      </c>
      <c r="Q135" s="12" t="s">
        <v>8322</v>
      </c>
      <c r="R135" t="s">
        <v>8338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3">
        <f t="shared" si="11"/>
        <v>0</v>
      </c>
      <c r="Q136" s="12" t="s">
        <v>8322</v>
      </c>
      <c r="R136" t="s">
        <v>8338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3">
        <f t="shared" si="11"/>
        <v>80.599999999999994</v>
      </c>
      <c r="Q137" s="12" t="s">
        <v>8322</v>
      </c>
      <c r="R137" t="s">
        <v>8338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3">
        <f t="shared" si="11"/>
        <v>0</v>
      </c>
      <c r="Q138" s="12" t="s">
        <v>8322</v>
      </c>
      <c r="R138" t="s">
        <v>8338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3">
        <f t="shared" si="11"/>
        <v>0</v>
      </c>
      <c r="Q139" s="12" t="s">
        <v>8322</v>
      </c>
      <c r="R139" t="s">
        <v>8338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3">
        <f t="shared" si="11"/>
        <v>81.239999999999995</v>
      </c>
      <c r="Q140" s="12" t="s">
        <v>8322</v>
      </c>
      <c r="R140" t="s">
        <v>8338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3">
        <f t="shared" si="11"/>
        <v>500</v>
      </c>
      <c r="Q141" s="12" t="s">
        <v>8322</v>
      </c>
      <c r="R141" t="s">
        <v>8338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3">
        <f t="shared" si="11"/>
        <v>0</v>
      </c>
      <c r="Q142" s="12" t="s">
        <v>8322</v>
      </c>
      <c r="R142" t="s">
        <v>8338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3">
        <f t="shared" si="11"/>
        <v>46.18</v>
      </c>
      <c r="Q143" s="12" t="s">
        <v>8322</v>
      </c>
      <c r="R143" t="s">
        <v>8338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3">
        <f t="shared" si="11"/>
        <v>10</v>
      </c>
      <c r="Q144" s="12" t="s">
        <v>8322</v>
      </c>
      <c r="R144" t="s">
        <v>8338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3">
        <f t="shared" si="11"/>
        <v>0</v>
      </c>
      <c r="Q145" s="12" t="s">
        <v>8322</v>
      </c>
      <c r="R145" t="s">
        <v>8338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3">
        <f t="shared" si="11"/>
        <v>55.95</v>
      </c>
      <c r="Q146" s="12" t="s">
        <v>8322</v>
      </c>
      <c r="R146" t="s">
        <v>8338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3">
        <f t="shared" si="11"/>
        <v>37.56</v>
      </c>
      <c r="Q147" s="12" t="s">
        <v>8322</v>
      </c>
      <c r="R147" t="s">
        <v>8338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3">
        <f t="shared" si="11"/>
        <v>38.33</v>
      </c>
      <c r="Q148" s="12" t="s">
        <v>8322</v>
      </c>
      <c r="R148" t="s">
        <v>8338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3">
        <f t="shared" si="11"/>
        <v>0</v>
      </c>
      <c r="Q149" s="12" t="s">
        <v>8322</v>
      </c>
      <c r="R149" t="s">
        <v>8338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3">
        <f t="shared" si="11"/>
        <v>20</v>
      </c>
      <c r="Q150" s="12" t="s">
        <v>8322</v>
      </c>
      <c r="R150" t="s">
        <v>8338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3">
        <f t="shared" si="11"/>
        <v>15.33</v>
      </c>
      <c r="Q151" s="12" t="s">
        <v>8322</v>
      </c>
      <c r="R151" t="s">
        <v>8338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3">
        <f t="shared" si="11"/>
        <v>449.43</v>
      </c>
      <c r="Q152" s="12" t="s">
        <v>8322</v>
      </c>
      <c r="R152" t="s">
        <v>8338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3">
        <f t="shared" si="11"/>
        <v>28</v>
      </c>
      <c r="Q153" s="12" t="s">
        <v>8322</v>
      </c>
      <c r="R153" t="s">
        <v>8338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3">
        <f t="shared" si="11"/>
        <v>15</v>
      </c>
      <c r="Q154" s="12" t="s">
        <v>8322</v>
      </c>
      <c r="R154" t="s">
        <v>8338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3">
        <f t="shared" si="11"/>
        <v>35.9</v>
      </c>
      <c r="Q155" s="12" t="s">
        <v>8322</v>
      </c>
      <c r="R155" t="s">
        <v>8338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3">
        <f t="shared" si="11"/>
        <v>13.33</v>
      </c>
      <c r="Q156" s="12" t="s">
        <v>8322</v>
      </c>
      <c r="R156" t="s">
        <v>8338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3">
        <f t="shared" si="11"/>
        <v>20.25</v>
      </c>
      <c r="Q157" s="12" t="s">
        <v>8322</v>
      </c>
      <c r="R157" t="s">
        <v>8338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3">
        <f t="shared" si="11"/>
        <v>119</v>
      </c>
      <c r="Q158" s="12" t="s">
        <v>8322</v>
      </c>
      <c r="R158" t="s">
        <v>8338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3">
        <f t="shared" si="11"/>
        <v>4</v>
      </c>
      <c r="Q159" s="12" t="s">
        <v>8322</v>
      </c>
      <c r="R159" t="s">
        <v>8338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3">
        <f t="shared" si="11"/>
        <v>0</v>
      </c>
      <c r="Q160" s="12" t="s">
        <v>8322</v>
      </c>
      <c r="R160" t="s">
        <v>8338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3">
        <f t="shared" si="11"/>
        <v>10</v>
      </c>
      <c r="Q161" s="12" t="s">
        <v>8322</v>
      </c>
      <c r="R161" t="s">
        <v>8338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3">
        <f t="shared" si="11"/>
        <v>0</v>
      </c>
      <c r="Q162" s="12" t="s">
        <v>8322</v>
      </c>
      <c r="R162" t="s">
        <v>8326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3">
        <f t="shared" si="11"/>
        <v>5</v>
      </c>
      <c r="Q163" s="12" t="s">
        <v>8322</v>
      </c>
      <c r="R163" t="s">
        <v>8326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3">
        <f t="shared" si="11"/>
        <v>43.5</v>
      </c>
      <c r="Q164" s="12" t="s">
        <v>8322</v>
      </c>
      <c r="R164" t="s">
        <v>8326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3">
        <f t="shared" si="11"/>
        <v>0</v>
      </c>
      <c r="Q165" s="12" t="s">
        <v>8322</v>
      </c>
      <c r="R165" t="s">
        <v>8326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3">
        <f t="shared" si="11"/>
        <v>91.43</v>
      </c>
      <c r="Q166" s="12" t="s">
        <v>8322</v>
      </c>
      <c r="R166" t="s">
        <v>8326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3">
        <f t="shared" si="11"/>
        <v>0</v>
      </c>
      <c r="Q167" s="12" t="s">
        <v>8322</v>
      </c>
      <c r="R167" t="s">
        <v>8326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3">
        <f t="shared" si="11"/>
        <v>3000</v>
      </c>
      <c r="Q168" s="12" t="s">
        <v>8322</v>
      </c>
      <c r="R168" t="s">
        <v>8326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3">
        <f t="shared" si="11"/>
        <v>5.5</v>
      </c>
      <c r="Q169" s="12" t="s">
        <v>8322</v>
      </c>
      <c r="R169" t="s">
        <v>8326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3">
        <f t="shared" si="11"/>
        <v>108.33</v>
      </c>
      <c r="Q170" s="12" t="s">
        <v>8322</v>
      </c>
      <c r="R170" t="s">
        <v>8326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3">
        <f t="shared" si="11"/>
        <v>56</v>
      </c>
      <c r="Q171" s="12" t="s">
        <v>8322</v>
      </c>
      <c r="R171" t="s">
        <v>8326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3">
        <f t="shared" si="11"/>
        <v>32.5</v>
      </c>
      <c r="Q172" s="12" t="s">
        <v>8322</v>
      </c>
      <c r="R172" t="s">
        <v>8326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3">
        <f t="shared" si="11"/>
        <v>1</v>
      </c>
      <c r="Q173" s="12" t="s">
        <v>8322</v>
      </c>
      <c r="R173" t="s">
        <v>8326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3">
        <f t="shared" si="11"/>
        <v>0</v>
      </c>
      <c r="Q174" s="12" t="s">
        <v>8322</v>
      </c>
      <c r="R174" t="s">
        <v>8326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3">
        <f t="shared" si="11"/>
        <v>0</v>
      </c>
      <c r="Q175" s="12" t="s">
        <v>8322</v>
      </c>
      <c r="R175" t="s">
        <v>8326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3">
        <f t="shared" si="11"/>
        <v>0</v>
      </c>
      <c r="Q176" s="12" t="s">
        <v>8322</v>
      </c>
      <c r="R176" t="s">
        <v>8326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3">
        <f t="shared" si="11"/>
        <v>49.88</v>
      </c>
      <c r="Q177" s="12" t="s">
        <v>8322</v>
      </c>
      <c r="R177" t="s">
        <v>8326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3">
        <f t="shared" si="11"/>
        <v>0</v>
      </c>
      <c r="Q178" s="12" t="s">
        <v>8322</v>
      </c>
      <c r="R178" t="s">
        <v>8326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3">
        <f t="shared" si="11"/>
        <v>25.71</v>
      </c>
      <c r="Q179" s="12" t="s">
        <v>8322</v>
      </c>
      <c r="R179" t="s">
        <v>8326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3">
        <f t="shared" si="11"/>
        <v>0</v>
      </c>
      <c r="Q180" s="12" t="s">
        <v>8322</v>
      </c>
      <c r="R180" t="s">
        <v>8326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3">
        <f t="shared" si="11"/>
        <v>100</v>
      </c>
      <c r="Q181" s="12" t="s">
        <v>8322</v>
      </c>
      <c r="R181" t="s">
        <v>8326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3">
        <f t="shared" si="11"/>
        <v>30.85</v>
      </c>
      <c r="Q182" s="12" t="s">
        <v>8322</v>
      </c>
      <c r="R182" t="s">
        <v>8326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3">
        <f t="shared" si="11"/>
        <v>180.5</v>
      </c>
      <c r="Q183" s="12" t="s">
        <v>8322</v>
      </c>
      <c r="R183" t="s">
        <v>8326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3">
        <f t="shared" si="11"/>
        <v>0</v>
      </c>
      <c r="Q184" s="12" t="s">
        <v>8322</v>
      </c>
      <c r="R184" t="s">
        <v>8326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3">
        <f t="shared" si="11"/>
        <v>373.5</v>
      </c>
      <c r="Q185" s="12" t="s">
        <v>8322</v>
      </c>
      <c r="R185" t="s">
        <v>8326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3">
        <f t="shared" si="11"/>
        <v>25.5</v>
      </c>
      <c r="Q186" s="12" t="s">
        <v>8322</v>
      </c>
      <c r="R186" t="s">
        <v>8326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3">
        <f t="shared" si="11"/>
        <v>220</v>
      </c>
      <c r="Q187" s="12" t="s">
        <v>8322</v>
      </c>
      <c r="R187" t="s">
        <v>8326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3">
        <f t="shared" si="11"/>
        <v>0</v>
      </c>
      <c r="Q188" s="12" t="s">
        <v>8322</v>
      </c>
      <c r="R188" t="s">
        <v>8326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3">
        <f t="shared" si="11"/>
        <v>160</v>
      </c>
      <c r="Q189" s="12" t="s">
        <v>8322</v>
      </c>
      <c r="R189" t="s">
        <v>8326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3">
        <f t="shared" si="11"/>
        <v>0</v>
      </c>
      <c r="Q190" s="12" t="s">
        <v>8322</v>
      </c>
      <c r="R190" t="s">
        <v>8326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3">
        <f t="shared" si="11"/>
        <v>69</v>
      </c>
      <c r="Q191" s="12" t="s">
        <v>8322</v>
      </c>
      <c r="R191" t="s">
        <v>8326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3">
        <f t="shared" si="11"/>
        <v>50</v>
      </c>
      <c r="Q192" s="12" t="s">
        <v>8322</v>
      </c>
      <c r="R192" t="s">
        <v>8326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3">
        <f t="shared" si="11"/>
        <v>83.33</v>
      </c>
      <c r="Q193" s="12" t="s">
        <v>8322</v>
      </c>
      <c r="R193" t="s">
        <v>8326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3">
        <f t="shared" ref="P194:P257" si="16">IFERROR(ROUND(E194/L194,2),0)</f>
        <v>5.67</v>
      </c>
      <c r="Q194" s="12" t="s">
        <v>8322</v>
      </c>
      <c r="R194" t="s">
        <v>8326</v>
      </c>
      <c r="S194" s="10">
        <f t="shared" ref="S194:S257" si="17">(((J194/60)/60)/24)+DATE(1970,1,1)</f>
        <v>41899.792037037041</v>
      </c>
      <c r="T194" s="10">
        <f t="shared" ref="T194:T257" si="18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3">
        <f t="shared" si="16"/>
        <v>0</v>
      </c>
      <c r="Q195" s="12" t="s">
        <v>8322</v>
      </c>
      <c r="R195" t="s">
        <v>8326</v>
      </c>
      <c r="S195" s="10">
        <f t="shared" si="17"/>
        <v>41911.934791666667</v>
      </c>
      <c r="T195" s="10">
        <f t="shared" si="18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3">
        <f t="shared" si="16"/>
        <v>1</v>
      </c>
      <c r="Q196" s="12" t="s">
        <v>8322</v>
      </c>
      <c r="R196" t="s">
        <v>8326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3">
        <f t="shared" si="16"/>
        <v>0</v>
      </c>
      <c r="Q197" s="12" t="s">
        <v>8322</v>
      </c>
      <c r="R197" t="s">
        <v>8326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3">
        <f t="shared" si="16"/>
        <v>77.11</v>
      </c>
      <c r="Q198" s="12" t="s">
        <v>8322</v>
      </c>
      <c r="R198" t="s">
        <v>8326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3">
        <f t="shared" si="16"/>
        <v>32.75</v>
      </c>
      <c r="Q199" s="12" t="s">
        <v>8322</v>
      </c>
      <c r="R199" t="s">
        <v>8326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3">
        <f t="shared" si="16"/>
        <v>46.5</v>
      </c>
      <c r="Q200" s="12" t="s">
        <v>8322</v>
      </c>
      <c r="R200" t="s">
        <v>8326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3">
        <f t="shared" si="16"/>
        <v>0</v>
      </c>
      <c r="Q201" s="12" t="s">
        <v>8322</v>
      </c>
      <c r="R201" t="s">
        <v>8326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3">
        <f t="shared" si="16"/>
        <v>87.31</v>
      </c>
      <c r="Q202" s="12" t="s">
        <v>8322</v>
      </c>
      <c r="R202" t="s">
        <v>8326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3">
        <f t="shared" si="16"/>
        <v>54.29</v>
      </c>
      <c r="Q203" s="12" t="s">
        <v>8322</v>
      </c>
      <c r="R203" t="s">
        <v>8326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3">
        <f t="shared" si="16"/>
        <v>0</v>
      </c>
      <c r="Q204" s="12" t="s">
        <v>8322</v>
      </c>
      <c r="R204" t="s">
        <v>8326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3">
        <f t="shared" si="16"/>
        <v>93.25</v>
      </c>
      <c r="Q205" s="12" t="s">
        <v>8322</v>
      </c>
      <c r="R205" t="s">
        <v>8326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3">
        <f t="shared" si="16"/>
        <v>117.68</v>
      </c>
      <c r="Q206" s="12" t="s">
        <v>8322</v>
      </c>
      <c r="R206" t="s">
        <v>8326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3">
        <f t="shared" si="16"/>
        <v>76.47</v>
      </c>
      <c r="Q207" s="12" t="s">
        <v>8322</v>
      </c>
      <c r="R207" t="s">
        <v>8326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3">
        <f t="shared" si="16"/>
        <v>0</v>
      </c>
      <c r="Q208" s="12" t="s">
        <v>8322</v>
      </c>
      <c r="R208" t="s">
        <v>8326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3">
        <f t="shared" si="16"/>
        <v>163.85</v>
      </c>
      <c r="Q209" s="12" t="s">
        <v>8322</v>
      </c>
      <c r="R209" t="s">
        <v>8326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3">
        <f t="shared" si="16"/>
        <v>0</v>
      </c>
      <c r="Q210" s="12" t="s">
        <v>8322</v>
      </c>
      <c r="R210" t="s">
        <v>8326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3">
        <f t="shared" si="16"/>
        <v>0</v>
      </c>
      <c r="Q211" s="12" t="s">
        <v>8322</v>
      </c>
      <c r="R211" t="s">
        <v>8326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3">
        <f t="shared" si="16"/>
        <v>91.82</v>
      </c>
      <c r="Q212" s="12" t="s">
        <v>8322</v>
      </c>
      <c r="R212" t="s">
        <v>8326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3">
        <f t="shared" si="16"/>
        <v>185.83</v>
      </c>
      <c r="Q213" s="12" t="s">
        <v>8322</v>
      </c>
      <c r="R213" t="s">
        <v>8326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3">
        <f t="shared" si="16"/>
        <v>1</v>
      </c>
      <c r="Q214" s="12" t="s">
        <v>8322</v>
      </c>
      <c r="R214" t="s">
        <v>8326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3">
        <f t="shared" si="16"/>
        <v>20</v>
      </c>
      <c r="Q215" s="12" t="s">
        <v>8322</v>
      </c>
      <c r="R215" t="s">
        <v>8326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3">
        <f t="shared" si="16"/>
        <v>1</v>
      </c>
      <c r="Q216" s="12" t="s">
        <v>8322</v>
      </c>
      <c r="R216" t="s">
        <v>8326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3">
        <f t="shared" si="16"/>
        <v>10</v>
      </c>
      <c r="Q217" s="12" t="s">
        <v>8322</v>
      </c>
      <c r="R217" t="s">
        <v>8326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3">
        <f t="shared" si="16"/>
        <v>331.54</v>
      </c>
      <c r="Q218" s="12" t="s">
        <v>8322</v>
      </c>
      <c r="R218" t="s">
        <v>8326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3">
        <f t="shared" si="16"/>
        <v>314.29000000000002</v>
      </c>
      <c r="Q219" s="12" t="s">
        <v>8322</v>
      </c>
      <c r="R219" t="s">
        <v>8326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3">
        <f t="shared" si="16"/>
        <v>100</v>
      </c>
      <c r="Q220" s="12" t="s">
        <v>8322</v>
      </c>
      <c r="R220" t="s">
        <v>8326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3">
        <f t="shared" si="16"/>
        <v>115.99</v>
      </c>
      <c r="Q221" s="12" t="s">
        <v>8322</v>
      </c>
      <c r="R221" t="s">
        <v>8326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3">
        <f t="shared" si="16"/>
        <v>120</v>
      </c>
      <c r="Q222" s="12" t="s">
        <v>8322</v>
      </c>
      <c r="R222" t="s">
        <v>8326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3">
        <f t="shared" si="16"/>
        <v>0</v>
      </c>
      <c r="Q223" s="12" t="s">
        <v>8322</v>
      </c>
      <c r="R223" t="s">
        <v>8326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3">
        <f t="shared" si="16"/>
        <v>65</v>
      </c>
      <c r="Q224" s="12" t="s">
        <v>8322</v>
      </c>
      <c r="R224" t="s">
        <v>8326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3">
        <f t="shared" si="16"/>
        <v>0</v>
      </c>
      <c r="Q225" s="12" t="s">
        <v>8322</v>
      </c>
      <c r="R225" t="s">
        <v>8326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3">
        <f t="shared" si="16"/>
        <v>0</v>
      </c>
      <c r="Q226" s="12" t="s">
        <v>8322</v>
      </c>
      <c r="R226" t="s">
        <v>8326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3">
        <f t="shared" si="16"/>
        <v>0</v>
      </c>
      <c r="Q227" s="12" t="s">
        <v>8322</v>
      </c>
      <c r="R227" t="s">
        <v>8326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3">
        <f t="shared" si="16"/>
        <v>125</v>
      </c>
      <c r="Q228" s="12" t="s">
        <v>8322</v>
      </c>
      <c r="R228" t="s">
        <v>8326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3">
        <f t="shared" si="16"/>
        <v>0</v>
      </c>
      <c r="Q229" s="12" t="s">
        <v>8322</v>
      </c>
      <c r="R229" t="s">
        <v>8326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3">
        <f t="shared" si="16"/>
        <v>0</v>
      </c>
      <c r="Q230" s="12" t="s">
        <v>8322</v>
      </c>
      <c r="R230" t="s">
        <v>8326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3">
        <f t="shared" si="16"/>
        <v>0</v>
      </c>
      <c r="Q231" s="12" t="s">
        <v>8322</v>
      </c>
      <c r="R231" t="s">
        <v>8326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3">
        <f t="shared" si="16"/>
        <v>30</v>
      </c>
      <c r="Q232" s="12" t="s">
        <v>8322</v>
      </c>
      <c r="R232" t="s">
        <v>8326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3">
        <f t="shared" si="16"/>
        <v>0</v>
      </c>
      <c r="Q233" s="12" t="s">
        <v>8322</v>
      </c>
      <c r="R233" t="s">
        <v>8326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3">
        <f t="shared" si="16"/>
        <v>15.71</v>
      </c>
      <c r="Q234" s="12" t="s">
        <v>8322</v>
      </c>
      <c r="R234" t="s">
        <v>8326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3">
        <f t="shared" si="16"/>
        <v>0</v>
      </c>
      <c r="Q235" s="12" t="s">
        <v>8322</v>
      </c>
      <c r="R235" t="s">
        <v>8326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3">
        <f t="shared" si="16"/>
        <v>80.2</v>
      </c>
      <c r="Q236" s="12" t="s">
        <v>8322</v>
      </c>
      <c r="R236" t="s">
        <v>8326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3">
        <f t="shared" si="16"/>
        <v>0</v>
      </c>
      <c r="Q237" s="12" t="s">
        <v>8322</v>
      </c>
      <c r="R237" t="s">
        <v>8326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3">
        <f t="shared" si="16"/>
        <v>0</v>
      </c>
      <c r="Q238" s="12" t="s">
        <v>8322</v>
      </c>
      <c r="R238" t="s">
        <v>8326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3">
        <f t="shared" si="16"/>
        <v>50</v>
      </c>
      <c r="Q239" s="12" t="s">
        <v>8322</v>
      </c>
      <c r="R239" t="s">
        <v>8326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3">
        <f t="shared" si="16"/>
        <v>0</v>
      </c>
      <c r="Q240" s="12" t="s">
        <v>8322</v>
      </c>
      <c r="R240" t="s">
        <v>8326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3">
        <f t="shared" si="16"/>
        <v>50</v>
      </c>
      <c r="Q241" s="12" t="s">
        <v>8322</v>
      </c>
      <c r="R241" t="s">
        <v>8326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3">
        <f t="shared" si="16"/>
        <v>117.85</v>
      </c>
      <c r="Q242" s="12" t="s">
        <v>8322</v>
      </c>
      <c r="R242" t="s">
        <v>8323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3">
        <f t="shared" si="16"/>
        <v>109.04</v>
      </c>
      <c r="Q243" s="12" t="s">
        <v>8322</v>
      </c>
      <c r="R243" t="s">
        <v>8323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3">
        <f t="shared" si="16"/>
        <v>73.02</v>
      </c>
      <c r="Q244" s="12" t="s">
        <v>8322</v>
      </c>
      <c r="R244" t="s">
        <v>8323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3">
        <f t="shared" si="16"/>
        <v>78.2</v>
      </c>
      <c r="Q245" s="12" t="s">
        <v>8322</v>
      </c>
      <c r="R245" t="s">
        <v>8323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3">
        <f t="shared" si="16"/>
        <v>47.4</v>
      </c>
      <c r="Q246" s="12" t="s">
        <v>8322</v>
      </c>
      <c r="R246" t="s">
        <v>8323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3">
        <f t="shared" si="16"/>
        <v>54.02</v>
      </c>
      <c r="Q247" s="12" t="s">
        <v>8322</v>
      </c>
      <c r="R247" t="s">
        <v>8323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3">
        <f t="shared" si="16"/>
        <v>68.489999999999995</v>
      </c>
      <c r="Q248" s="12" t="s">
        <v>8322</v>
      </c>
      <c r="R248" t="s">
        <v>8323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3">
        <f t="shared" si="16"/>
        <v>108.15</v>
      </c>
      <c r="Q249" s="12" t="s">
        <v>8322</v>
      </c>
      <c r="R249" t="s">
        <v>8323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3">
        <f t="shared" si="16"/>
        <v>589.95000000000005</v>
      </c>
      <c r="Q250" s="12" t="s">
        <v>8322</v>
      </c>
      <c r="R250" t="s">
        <v>8323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3">
        <f t="shared" si="16"/>
        <v>48.05</v>
      </c>
      <c r="Q251" s="12" t="s">
        <v>8322</v>
      </c>
      <c r="R251" t="s">
        <v>8323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3">
        <f t="shared" si="16"/>
        <v>72.48</v>
      </c>
      <c r="Q252" s="12" t="s">
        <v>8322</v>
      </c>
      <c r="R252" t="s">
        <v>8323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3">
        <f t="shared" si="16"/>
        <v>57.08</v>
      </c>
      <c r="Q253" s="12" t="s">
        <v>8322</v>
      </c>
      <c r="R253" t="s">
        <v>8323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3">
        <f t="shared" si="16"/>
        <v>85.44</v>
      </c>
      <c r="Q254" s="12" t="s">
        <v>8322</v>
      </c>
      <c r="R254" t="s">
        <v>8323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3">
        <f t="shared" si="16"/>
        <v>215.86</v>
      </c>
      <c r="Q255" s="12" t="s">
        <v>8322</v>
      </c>
      <c r="R255" t="s">
        <v>8323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3">
        <f t="shared" si="16"/>
        <v>89.39</v>
      </c>
      <c r="Q256" s="12" t="s">
        <v>8322</v>
      </c>
      <c r="R256" t="s">
        <v>8323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3">
        <f t="shared" si="16"/>
        <v>45.42</v>
      </c>
      <c r="Q257" s="12" t="s">
        <v>8322</v>
      </c>
      <c r="R257" t="s">
        <v>8323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3">
        <f t="shared" ref="P258:P321" si="21">IFERROR(ROUND(E258/L258,2),0)</f>
        <v>65.760000000000005</v>
      </c>
      <c r="Q258" s="12" t="s">
        <v>8322</v>
      </c>
      <c r="R258" t="s">
        <v>8323</v>
      </c>
      <c r="S258" s="10">
        <f t="shared" ref="S258:S321" si="22">(((J258/60)/60)/24)+DATE(1970,1,1)</f>
        <v>41319.769293981481</v>
      </c>
      <c r="T258" s="10">
        <f t="shared" ref="T258:T321" si="23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3">
        <f t="shared" si="21"/>
        <v>66.7</v>
      </c>
      <c r="Q259" s="12" t="s">
        <v>8322</v>
      </c>
      <c r="R259" t="s">
        <v>8323</v>
      </c>
      <c r="S259" s="10">
        <f t="shared" si="22"/>
        <v>42479.626875000002</v>
      </c>
      <c r="T259" s="10">
        <f t="shared" si="23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3">
        <f t="shared" si="21"/>
        <v>83.35</v>
      </c>
      <c r="Q260" s="12" t="s">
        <v>8322</v>
      </c>
      <c r="R260" t="s">
        <v>8323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3">
        <f t="shared" si="21"/>
        <v>105.05</v>
      </c>
      <c r="Q261" s="12" t="s">
        <v>8322</v>
      </c>
      <c r="R261" t="s">
        <v>8323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3">
        <f t="shared" si="21"/>
        <v>120.91</v>
      </c>
      <c r="Q262" s="12" t="s">
        <v>8322</v>
      </c>
      <c r="R262" t="s">
        <v>8323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3">
        <f t="shared" si="21"/>
        <v>97.64</v>
      </c>
      <c r="Q263" s="12" t="s">
        <v>8322</v>
      </c>
      <c r="R263" t="s">
        <v>8323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3">
        <f t="shared" si="21"/>
        <v>41.38</v>
      </c>
      <c r="Q264" s="12" t="s">
        <v>8322</v>
      </c>
      <c r="R264" t="s">
        <v>8323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3">
        <f t="shared" si="21"/>
        <v>30.65</v>
      </c>
      <c r="Q265" s="12" t="s">
        <v>8322</v>
      </c>
      <c r="R265" t="s">
        <v>8323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3">
        <f t="shared" si="21"/>
        <v>64.95</v>
      </c>
      <c r="Q266" s="12" t="s">
        <v>8322</v>
      </c>
      <c r="R266" t="s">
        <v>8323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3">
        <f t="shared" si="21"/>
        <v>95.78</v>
      </c>
      <c r="Q267" s="12" t="s">
        <v>8322</v>
      </c>
      <c r="R267" t="s">
        <v>8323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3">
        <f t="shared" si="21"/>
        <v>40.42</v>
      </c>
      <c r="Q268" s="12" t="s">
        <v>8322</v>
      </c>
      <c r="R268" t="s">
        <v>8323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3">
        <f t="shared" si="21"/>
        <v>78.58</v>
      </c>
      <c r="Q269" s="12" t="s">
        <v>8322</v>
      </c>
      <c r="R269" t="s">
        <v>8323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3">
        <f t="shared" si="21"/>
        <v>50.18</v>
      </c>
      <c r="Q270" s="12" t="s">
        <v>8322</v>
      </c>
      <c r="R270" t="s">
        <v>8323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3">
        <f t="shared" si="21"/>
        <v>92.25</v>
      </c>
      <c r="Q271" s="12" t="s">
        <v>8322</v>
      </c>
      <c r="R271" t="s">
        <v>8323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3">
        <f t="shared" si="21"/>
        <v>57.54</v>
      </c>
      <c r="Q272" s="12" t="s">
        <v>8322</v>
      </c>
      <c r="R272" t="s">
        <v>8323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3">
        <f t="shared" si="21"/>
        <v>109.42</v>
      </c>
      <c r="Q273" s="12" t="s">
        <v>8322</v>
      </c>
      <c r="R273" t="s">
        <v>8323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3">
        <f t="shared" si="21"/>
        <v>81.89</v>
      </c>
      <c r="Q274" s="12" t="s">
        <v>8322</v>
      </c>
      <c r="R274" t="s">
        <v>8323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3">
        <f t="shared" si="21"/>
        <v>45.67</v>
      </c>
      <c r="Q275" s="12" t="s">
        <v>8322</v>
      </c>
      <c r="R275" t="s">
        <v>8323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3">
        <f t="shared" si="21"/>
        <v>55.22</v>
      </c>
      <c r="Q276" s="12" t="s">
        <v>8322</v>
      </c>
      <c r="R276" t="s">
        <v>8323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3">
        <f t="shared" si="21"/>
        <v>65.3</v>
      </c>
      <c r="Q277" s="12" t="s">
        <v>8322</v>
      </c>
      <c r="R277" t="s">
        <v>8323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3">
        <f t="shared" si="21"/>
        <v>95.23</v>
      </c>
      <c r="Q278" s="12" t="s">
        <v>8322</v>
      </c>
      <c r="R278" t="s">
        <v>8323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3">
        <f t="shared" si="21"/>
        <v>75.44</v>
      </c>
      <c r="Q279" s="12" t="s">
        <v>8322</v>
      </c>
      <c r="R279" t="s">
        <v>8323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3">
        <f t="shared" si="21"/>
        <v>97.82</v>
      </c>
      <c r="Q280" s="12" t="s">
        <v>8322</v>
      </c>
      <c r="R280" t="s">
        <v>8323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3">
        <f t="shared" si="21"/>
        <v>87.69</v>
      </c>
      <c r="Q281" s="12" t="s">
        <v>8322</v>
      </c>
      <c r="R281" t="s">
        <v>8323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3">
        <f t="shared" si="21"/>
        <v>54.75</v>
      </c>
      <c r="Q282" s="12" t="s">
        <v>8322</v>
      </c>
      <c r="R282" t="s">
        <v>8323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3">
        <f t="shared" si="21"/>
        <v>83.95</v>
      </c>
      <c r="Q283" s="12" t="s">
        <v>8322</v>
      </c>
      <c r="R283" t="s">
        <v>8323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3">
        <f t="shared" si="21"/>
        <v>254.39</v>
      </c>
      <c r="Q284" s="12" t="s">
        <v>8322</v>
      </c>
      <c r="R284" t="s">
        <v>8323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3">
        <f t="shared" si="21"/>
        <v>101.83</v>
      </c>
      <c r="Q285" s="12" t="s">
        <v>8322</v>
      </c>
      <c r="R285" t="s">
        <v>8323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3">
        <f t="shared" si="21"/>
        <v>55.07</v>
      </c>
      <c r="Q286" s="12" t="s">
        <v>8322</v>
      </c>
      <c r="R286" t="s">
        <v>8323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3">
        <f t="shared" si="21"/>
        <v>56.9</v>
      </c>
      <c r="Q287" s="12" t="s">
        <v>8322</v>
      </c>
      <c r="R287" t="s">
        <v>8323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3">
        <f t="shared" si="21"/>
        <v>121.28</v>
      </c>
      <c r="Q288" s="12" t="s">
        <v>8322</v>
      </c>
      <c r="R288" t="s">
        <v>8323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3">
        <f t="shared" si="21"/>
        <v>91.19</v>
      </c>
      <c r="Q289" s="12" t="s">
        <v>8322</v>
      </c>
      <c r="R289" t="s">
        <v>8323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3">
        <f t="shared" si="21"/>
        <v>115.45</v>
      </c>
      <c r="Q290" s="12" t="s">
        <v>8322</v>
      </c>
      <c r="R290" t="s">
        <v>8323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3">
        <f t="shared" si="21"/>
        <v>67.77</v>
      </c>
      <c r="Q291" s="12" t="s">
        <v>8322</v>
      </c>
      <c r="R291" t="s">
        <v>8323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3">
        <f t="shared" si="21"/>
        <v>28.58</v>
      </c>
      <c r="Q292" s="12" t="s">
        <v>8322</v>
      </c>
      <c r="R292" t="s">
        <v>8323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3">
        <f t="shared" si="21"/>
        <v>46.88</v>
      </c>
      <c r="Q293" s="12" t="s">
        <v>8322</v>
      </c>
      <c r="R293" t="s">
        <v>8323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3">
        <f t="shared" si="21"/>
        <v>154.41999999999999</v>
      </c>
      <c r="Q294" s="12" t="s">
        <v>8322</v>
      </c>
      <c r="R294" t="s">
        <v>8323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3">
        <f t="shared" si="21"/>
        <v>201.22</v>
      </c>
      <c r="Q295" s="12" t="s">
        <v>8322</v>
      </c>
      <c r="R295" t="s">
        <v>8323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3">
        <f t="shared" si="21"/>
        <v>100</v>
      </c>
      <c r="Q296" s="12" t="s">
        <v>8322</v>
      </c>
      <c r="R296" t="s">
        <v>8323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3">
        <f t="shared" si="21"/>
        <v>100.08</v>
      </c>
      <c r="Q297" s="12" t="s">
        <v>8322</v>
      </c>
      <c r="R297" t="s">
        <v>8323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3">
        <f t="shared" si="21"/>
        <v>230.09</v>
      </c>
      <c r="Q298" s="12" t="s">
        <v>8322</v>
      </c>
      <c r="R298" t="s">
        <v>8323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3">
        <f t="shared" si="21"/>
        <v>141.75</v>
      </c>
      <c r="Q299" s="12" t="s">
        <v>8322</v>
      </c>
      <c r="R299" t="s">
        <v>8323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3">
        <f t="shared" si="21"/>
        <v>56.34</v>
      </c>
      <c r="Q300" s="12" t="s">
        <v>8322</v>
      </c>
      <c r="R300" t="s">
        <v>8323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3">
        <f t="shared" si="21"/>
        <v>73.34</v>
      </c>
      <c r="Q301" s="12" t="s">
        <v>8322</v>
      </c>
      <c r="R301" t="s">
        <v>8323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3">
        <f t="shared" si="21"/>
        <v>85.34</v>
      </c>
      <c r="Q302" s="12" t="s">
        <v>8322</v>
      </c>
      <c r="R302" t="s">
        <v>8323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3">
        <f t="shared" si="21"/>
        <v>61.5</v>
      </c>
      <c r="Q303" s="12" t="s">
        <v>8322</v>
      </c>
      <c r="R303" t="s">
        <v>8323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3">
        <f t="shared" si="21"/>
        <v>93.02</v>
      </c>
      <c r="Q304" s="12" t="s">
        <v>8322</v>
      </c>
      <c r="R304" t="s">
        <v>8323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3">
        <f t="shared" si="21"/>
        <v>50.29</v>
      </c>
      <c r="Q305" s="12" t="s">
        <v>8322</v>
      </c>
      <c r="R305" t="s">
        <v>8323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3">
        <f t="shared" si="21"/>
        <v>106.43</v>
      </c>
      <c r="Q306" s="12" t="s">
        <v>8322</v>
      </c>
      <c r="R306" t="s">
        <v>8323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3">
        <f t="shared" si="21"/>
        <v>51.72</v>
      </c>
      <c r="Q307" s="12" t="s">
        <v>8322</v>
      </c>
      <c r="R307" t="s">
        <v>8323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3">
        <f t="shared" si="21"/>
        <v>36.61</v>
      </c>
      <c r="Q308" s="12" t="s">
        <v>8322</v>
      </c>
      <c r="R308" t="s">
        <v>8323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3">
        <f t="shared" si="21"/>
        <v>42.52</v>
      </c>
      <c r="Q309" s="12" t="s">
        <v>8322</v>
      </c>
      <c r="R309" t="s">
        <v>8323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3">
        <f t="shared" si="21"/>
        <v>62.71</v>
      </c>
      <c r="Q310" s="12" t="s">
        <v>8322</v>
      </c>
      <c r="R310" t="s">
        <v>8323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3">
        <f t="shared" si="21"/>
        <v>89.96</v>
      </c>
      <c r="Q311" s="12" t="s">
        <v>8322</v>
      </c>
      <c r="R311" t="s">
        <v>8323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3">
        <f t="shared" si="21"/>
        <v>28.92</v>
      </c>
      <c r="Q312" s="12" t="s">
        <v>8322</v>
      </c>
      <c r="R312" t="s">
        <v>8323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3">
        <f t="shared" si="21"/>
        <v>138.80000000000001</v>
      </c>
      <c r="Q313" s="12" t="s">
        <v>8322</v>
      </c>
      <c r="R313" t="s">
        <v>8323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3">
        <f t="shared" si="21"/>
        <v>61.3</v>
      </c>
      <c r="Q314" s="12" t="s">
        <v>8322</v>
      </c>
      <c r="R314" t="s">
        <v>8323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3">
        <f t="shared" si="21"/>
        <v>80.2</v>
      </c>
      <c r="Q315" s="12" t="s">
        <v>8322</v>
      </c>
      <c r="R315" t="s">
        <v>8323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3">
        <f t="shared" si="21"/>
        <v>32.1</v>
      </c>
      <c r="Q316" s="12" t="s">
        <v>8322</v>
      </c>
      <c r="R316" t="s">
        <v>8323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3">
        <f t="shared" si="21"/>
        <v>200.89</v>
      </c>
      <c r="Q317" s="12" t="s">
        <v>8322</v>
      </c>
      <c r="R317" t="s">
        <v>8323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3">
        <f t="shared" si="21"/>
        <v>108.01</v>
      </c>
      <c r="Q318" s="12" t="s">
        <v>8322</v>
      </c>
      <c r="R318" t="s">
        <v>8323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3">
        <f t="shared" si="21"/>
        <v>95.7</v>
      </c>
      <c r="Q319" s="12" t="s">
        <v>8322</v>
      </c>
      <c r="R319" t="s">
        <v>8323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3">
        <f t="shared" si="21"/>
        <v>49.88</v>
      </c>
      <c r="Q320" s="12" t="s">
        <v>8322</v>
      </c>
      <c r="R320" t="s">
        <v>8323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3">
        <f t="shared" si="21"/>
        <v>110.47</v>
      </c>
      <c r="Q321" s="12" t="s">
        <v>8322</v>
      </c>
      <c r="R321" t="s">
        <v>8323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3">
        <f t="shared" ref="P322:P385" si="26">IFERROR(ROUND(E322/L322,2),0)</f>
        <v>134.91</v>
      </c>
      <c r="Q322" s="12" t="s">
        <v>8322</v>
      </c>
      <c r="R322" t="s">
        <v>8323</v>
      </c>
      <c r="S322" s="10">
        <f t="shared" ref="S322:S385" si="27">(((J322/60)/60)/24)+DATE(1970,1,1)</f>
        <v>42331.551307870366</v>
      </c>
      <c r="T322" s="10">
        <f t="shared" ref="T322:T385" si="28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3">
        <f t="shared" si="26"/>
        <v>106.62</v>
      </c>
      <c r="Q323" s="12" t="s">
        <v>8322</v>
      </c>
      <c r="R323" t="s">
        <v>8323</v>
      </c>
      <c r="S323" s="10">
        <f t="shared" si="27"/>
        <v>42647.446597222224</v>
      </c>
      <c r="T323" s="10">
        <f t="shared" si="28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3">
        <f t="shared" si="26"/>
        <v>145.04</v>
      </c>
      <c r="Q324" s="12" t="s">
        <v>8322</v>
      </c>
      <c r="R324" t="s">
        <v>8323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3">
        <f t="shared" si="26"/>
        <v>114.59</v>
      </c>
      <c r="Q325" s="12" t="s">
        <v>8322</v>
      </c>
      <c r="R325" t="s">
        <v>8323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3">
        <f t="shared" si="26"/>
        <v>105.32</v>
      </c>
      <c r="Q326" s="12" t="s">
        <v>8322</v>
      </c>
      <c r="R326" t="s">
        <v>8323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3">
        <f t="shared" si="26"/>
        <v>70.92</v>
      </c>
      <c r="Q327" s="12" t="s">
        <v>8322</v>
      </c>
      <c r="R327" t="s">
        <v>8323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3">
        <f t="shared" si="26"/>
        <v>147.16999999999999</v>
      </c>
      <c r="Q328" s="12" t="s">
        <v>8322</v>
      </c>
      <c r="R328" t="s">
        <v>8323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3">
        <f t="shared" si="26"/>
        <v>160.47</v>
      </c>
      <c r="Q329" s="12" t="s">
        <v>8322</v>
      </c>
      <c r="R329" t="s">
        <v>8323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3">
        <f t="shared" si="26"/>
        <v>156.05000000000001</v>
      </c>
      <c r="Q330" s="12" t="s">
        <v>8322</v>
      </c>
      <c r="R330" t="s">
        <v>8323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3">
        <f t="shared" si="26"/>
        <v>63.17</v>
      </c>
      <c r="Q331" s="12" t="s">
        <v>8322</v>
      </c>
      <c r="R331" t="s">
        <v>8323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3">
        <f t="shared" si="26"/>
        <v>104.82</v>
      </c>
      <c r="Q332" s="12" t="s">
        <v>8322</v>
      </c>
      <c r="R332" t="s">
        <v>8323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3">
        <f t="shared" si="26"/>
        <v>97.36</v>
      </c>
      <c r="Q333" s="12" t="s">
        <v>8322</v>
      </c>
      <c r="R333" t="s">
        <v>8323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3">
        <f t="shared" si="26"/>
        <v>203.63</v>
      </c>
      <c r="Q334" s="12" t="s">
        <v>8322</v>
      </c>
      <c r="R334" t="s">
        <v>8323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3">
        <f t="shared" si="26"/>
        <v>188.31</v>
      </c>
      <c r="Q335" s="12" t="s">
        <v>8322</v>
      </c>
      <c r="R335" t="s">
        <v>8323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3">
        <f t="shared" si="26"/>
        <v>146.65</v>
      </c>
      <c r="Q336" s="12" t="s">
        <v>8322</v>
      </c>
      <c r="R336" t="s">
        <v>8323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3">
        <f t="shared" si="26"/>
        <v>109.19</v>
      </c>
      <c r="Q337" s="12" t="s">
        <v>8322</v>
      </c>
      <c r="R337" t="s">
        <v>8323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3">
        <f t="shared" si="26"/>
        <v>59.25</v>
      </c>
      <c r="Q338" s="12" t="s">
        <v>8322</v>
      </c>
      <c r="R338" t="s">
        <v>8323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3">
        <f t="shared" si="26"/>
        <v>97.9</v>
      </c>
      <c r="Q339" s="12" t="s">
        <v>8322</v>
      </c>
      <c r="R339" t="s">
        <v>8323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3">
        <f t="shared" si="26"/>
        <v>70</v>
      </c>
      <c r="Q340" s="12" t="s">
        <v>8322</v>
      </c>
      <c r="R340" t="s">
        <v>8323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3">
        <f t="shared" si="26"/>
        <v>72.87</v>
      </c>
      <c r="Q341" s="12" t="s">
        <v>8322</v>
      </c>
      <c r="R341" t="s">
        <v>8323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3">
        <f t="shared" si="26"/>
        <v>146.35</v>
      </c>
      <c r="Q342" s="12" t="s">
        <v>8322</v>
      </c>
      <c r="R342" t="s">
        <v>8323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3">
        <f t="shared" si="26"/>
        <v>67.91</v>
      </c>
      <c r="Q343" s="12" t="s">
        <v>8322</v>
      </c>
      <c r="R343" t="s">
        <v>8323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3">
        <f t="shared" si="26"/>
        <v>169.85</v>
      </c>
      <c r="Q344" s="12" t="s">
        <v>8322</v>
      </c>
      <c r="R344" t="s">
        <v>8323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3">
        <f t="shared" si="26"/>
        <v>58.41</v>
      </c>
      <c r="Q345" s="12" t="s">
        <v>8322</v>
      </c>
      <c r="R345" t="s">
        <v>8323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3">
        <f t="shared" si="26"/>
        <v>119.99</v>
      </c>
      <c r="Q346" s="12" t="s">
        <v>8322</v>
      </c>
      <c r="R346" t="s">
        <v>8323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3">
        <f t="shared" si="26"/>
        <v>99.86</v>
      </c>
      <c r="Q347" s="12" t="s">
        <v>8322</v>
      </c>
      <c r="R347" t="s">
        <v>8323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3">
        <f t="shared" si="26"/>
        <v>90.58</v>
      </c>
      <c r="Q348" s="12" t="s">
        <v>8322</v>
      </c>
      <c r="R348" t="s">
        <v>8323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3">
        <f t="shared" si="26"/>
        <v>117.77</v>
      </c>
      <c r="Q349" s="12" t="s">
        <v>8322</v>
      </c>
      <c r="R349" t="s">
        <v>8323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3">
        <f t="shared" si="26"/>
        <v>86.55</v>
      </c>
      <c r="Q350" s="12" t="s">
        <v>8322</v>
      </c>
      <c r="R350" t="s">
        <v>8323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3">
        <f t="shared" si="26"/>
        <v>71.900000000000006</v>
      </c>
      <c r="Q351" s="12" t="s">
        <v>8322</v>
      </c>
      <c r="R351" t="s">
        <v>8323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3">
        <f t="shared" si="26"/>
        <v>129.82</v>
      </c>
      <c r="Q352" s="12" t="s">
        <v>8322</v>
      </c>
      <c r="R352" t="s">
        <v>8323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3">
        <f t="shared" si="26"/>
        <v>44.91</v>
      </c>
      <c r="Q353" s="12" t="s">
        <v>8322</v>
      </c>
      <c r="R353" t="s">
        <v>8323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3">
        <f t="shared" si="26"/>
        <v>40.76</v>
      </c>
      <c r="Q354" s="12" t="s">
        <v>8322</v>
      </c>
      <c r="R354" t="s">
        <v>8323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3">
        <f t="shared" si="26"/>
        <v>103.52</v>
      </c>
      <c r="Q355" s="12" t="s">
        <v>8322</v>
      </c>
      <c r="R355" t="s">
        <v>8323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3">
        <f t="shared" si="26"/>
        <v>125.45</v>
      </c>
      <c r="Q356" s="12" t="s">
        <v>8322</v>
      </c>
      <c r="R356" t="s">
        <v>8323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3">
        <f t="shared" si="26"/>
        <v>246.61</v>
      </c>
      <c r="Q357" s="12" t="s">
        <v>8322</v>
      </c>
      <c r="R357" t="s">
        <v>8323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3">
        <f t="shared" si="26"/>
        <v>79.400000000000006</v>
      </c>
      <c r="Q358" s="12" t="s">
        <v>8322</v>
      </c>
      <c r="R358" t="s">
        <v>8323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3">
        <f t="shared" si="26"/>
        <v>86.14</v>
      </c>
      <c r="Q359" s="12" t="s">
        <v>8322</v>
      </c>
      <c r="R359" t="s">
        <v>8323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3">
        <f t="shared" si="26"/>
        <v>193.05</v>
      </c>
      <c r="Q360" s="12" t="s">
        <v>8322</v>
      </c>
      <c r="R360" t="s">
        <v>8323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3">
        <f t="shared" si="26"/>
        <v>84.02</v>
      </c>
      <c r="Q361" s="12" t="s">
        <v>8322</v>
      </c>
      <c r="R361" t="s">
        <v>8323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3">
        <f t="shared" si="26"/>
        <v>139.83000000000001</v>
      </c>
      <c r="Q362" s="12" t="s">
        <v>8322</v>
      </c>
      <c r="R362" t="s">
        <v>8323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3">
        <f t="shared" si="26"/>
        <v>109.82</v>
      </c>
      <c r="Q363" s="12" t="s">
        <v>8322</v>
      </c>
      <c r="R363" t="s">
        <v>8323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3">
        <f t="shared" si="26"/>
        <v>139.53</v>
      </c>
      <c r="Q364" s="12" t="s">
        <v>8322</v>
      </c>
      <c r="R364" t="s">
        <v>8323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3">
        <f t="shared" si="26"/>
        <v>347.85</v>
      </c>
      <c r="Q365" s="12" t="s">
        <v>8322</v>
      </c>
      <c r="R365" t="s">
        <v>8323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3">
        <f t="shared" si="26"/>
        <v>68.239999999999995</v>
      </c>
      <c r="Q366" s="12" t="s">
        <v>8322</v>
      </c>
      <c r="R366" t="s">
        <v>8323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3">
        <f t="shared" si="26"/>
        <v>239.94</v>
      </c>
      <c r="Q367" s="12" t="s">
        <v>8322</v>
      </c>
      <c r="R367" t="s">
        <v>8323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3">
        <f t="shared" si="26"/>
        <v>287.31</v>
      </c>
      <c r="Q368" s="12" t="s">
        <v>8322</v>
      </c>
      <c r="R368" t="s">
        <v>8323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3">
        <f t="shared" si="26"/>
        <v>86.85</v>
      </c>
      <c r="Q369" s="12" t="s">
        <v>8322</v>
      </c>
      <c r="R369" t="s">
        <v>8323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3">
        <f t="shared" si="26"/>
        <v>81.849999999999994</v>
      </c>
      <c r="Q370" s="12" t="s">
        <v>8322</v>
      </c>
      <c r="R370" t="s">
        <v>8323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3">
        <f t="shared" si="26"/>
        <v>42.87</v>
      </c>
      <c r="Q371" s="12" t="s">
        <v>8322</v>
      </c>
      <c r="R371" t="s">
        <v>8323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3">
        <f t="shared" si="26"/>
        <v>709.42</v>
      </c>
      <c r="Q372" s="12" t="s">
        <v>8322</v>
      </c>
      <c r="R372" t="s">
        <v>8323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3">
        <f t="shared" si="26"/>
        <v>161.26</v>
      </c>
      <c r="Q373" s="12" t="s">
        <v>8322</v>
      </c>
      <c r="R373" t="s">
        <v>8323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3">
        <f t="shared" si="26"/>
        <v>41.78</v>
      </c>
      <c r="Q374" s="12" t="s">
        <v>8322</v>
      </c>
      <c r="R374" t="s">
        <v>8323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3">
        <f t="shared" si="26"/>
        <v>89.89</v>
      </c>
      <c r="Q375" s="12" t="s">
        <v>8322</v>
      </c>
      <c r="R375" t="s">
        <v>8323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3">
        <f t="shared" si="26"/>
        <v>45.05</v>
      </c>
      <c r="Q376" s="12" t="s">
        <v>8322</v>
      </c>
      <c r="R376" t="s">
        <v>8323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3">
        <f t="shared" si="26"/>
        <v>42.86</v>
      </c>
      <c r="Q377" s="12" t="s">
        <v>8322</v>
      </c>
      <c r="R377" t="s">
        <v>8323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3">
        <f t="shared" si="26"/>
        <v>54.08</v>
      </c>
      <c r="Q378" s="12" t="s">
        <v>8322</v>
      </c>
      <c r="R378" t="s">
        <v>8323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3">
        <f t="shared" si="26"/>
        <v>103.22</v>
      </c>
      <c r="Q379" s="12" t="s">
        <v>8322</v>
      </c>
      <c r="R379" t="s">
        <v>8323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3">
        <f t="shared" si="26"/>
        <v>40.4</v>
      </c>
      <c r="Q380" s="12" t="s">
        <v>8322</v>
      </c>
      <c r="R380" t="s">
        <v>8323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3">
        <f t="shared" si="26"/>
        <v>116.86</v>
      </c>
      <c r="Q381" s="12" t="s">
        <v>8322</v>
      </c>
      <c r="R381" t="s">
        <v>8323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3">
        <f t="shared" si="26"/>
        <v>115.51</v>
      </c>
      <c r="Q382" s="12" t="s">
        <v>8322</v>
      </c>
      <c r="R382" t="s">
        <v>8323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3">
        <f t="shared" si="26"/>
        <v>104.31</v>
      </c>
      <c r="Q383" s="12" t="s">
        <v>8322</v>
      </c>
      <c r="R383" t="s">
        <v>8323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3">
        <f t="shared" si="26"/>
        <v>69.77</v>
      </c>
      <c r="Q384" s="12" t="s">
        <v>8322</v>
      </c>
      <c r="R384" t="s">
        <v>8323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3">
        <f t="shared" si="26"/>
        <v>43.02</v>
      </c>
      <c r="Q385" s="12" t="s">
        <v>8322</v>
      </c>
      <c r="R385" t="s">
        <v>8323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3">
        <f t="shared" ref="P386:P449" si="31">IFERROR(ROUND(E386/L386,2),0)</f>
        <v>58.54</v>
      </c>
      <c r="Q386" s="12" t="s">
        <v>8322</v>
      </c>
      <c r="R386" t="s">
        <v>8323</v>
      </c>
      <c r="S386" s="10">
        <f t="shared" ref="S386:S449" si="32">(((J386/60)/60)/24)+DATE(1970,1,1)</f>
        <v>41980.781793981485</v>
      </c>
      <c r="T386" s="10">
        <f t="shared" ref="T386:T449" si="33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3">
        <f t="shared" si="31"/>
        <v>111.8</v>
      </c>
      <c r="Q387" s="12" t="s">
        <v>8322</v>
      </c>
      <c r="R387" t="s">
        <v>8323</v>
      </c>
      <c r="S387" s="10">
        <f t="shared" si="32"/>
        <v>41934.584502314814</v>
      </c>
      <c r="T387" s="10">
        <f t="shared" si="33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3">
        <f t="shared" si="31"/>
        <v>46.23</v>
      </c>
      <c r="Q388" s="12" t="s">
        <v>8322</v>
      </c>
      <c r="R388" t="s">
        <v>8323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3">
        <f t="shared" si="31"/>
        <v>144.69</v>
      </c>
      <c r="Q389" s="12" t="s">
        <v>8322</v>
      </c>
      <c r="R389" t="s">
        <v>8323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3">
        <f t="shared" si="31"/>
        <v>88.85</v>
      </c>
      <c r="Q390" s="12" t="s">
        <v>8322</v>
      </c>
      <c r="R390" t="s">
        <v>8323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3">
        <f t="shared" si="31"/>
        <v>81.75</v>
      </c>
      <c r="Q391" s="12" t="s">
        <v>8322</v>
      </c>
      <c r="R391" t="s">
        <v>8323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3">
        <f t="shared" si="31"/>
        <v>71.430000000000007</v>
      </c>
      <c r="Q392" s="12" t="s">
        <v>8322</v>
      </c>
      <c r="R392" t="s">
        <v>8323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3">
        <f t="shared" si="31"/>
        <v>104.26</v>
      </c>
      <c r="Q393" s="12" t="s">
        <v>8322</v>
      </c>
      <c r="R393" t="s">
        <v>8323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3">
        <f t="shared" si="31"/>
        <v>90.62</v>
      </c>
      <c r="Q394" s="12" t="s">
        <v>8322</v>
      </c>
      <c r="R394" t="s">
        <v>8323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3">
        <f t="shared" si="31"/>
        <v>157.33000000000001</v>
      </c>
      <c r="Q395" s="12" t="s">
        <v>8322</v>
      </c>
      <c r="R395" t="s">
        <v>8323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3">
        <f t="shared" si="31"/>
        <v>105.18</v>
      </c>
      <c r="Q396" s="12" t="s">
        <v>8322</v>
      </c>
      <c r="R396" t="s">
        <v>8323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3">
        <f t="shared" si="31"/>
        <v>58.72</v>
      </c>
      <c r="Q397" s="12" t="s">
        <v>8322</v>
      </c>
      <c r="R397" t="s">
        <v>8323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3">
        <f t="shared" si="31"/>
        <v>81.63</v>
      </c>
      <c r="Q398" s="12" t="s">
        <v>8322</v>
      </c>
      <c r="R398" t="s">
        <v>8323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3">
        <f t="shared" si="31"/>
        <v>56.46</v>
      </c>
      <c r="Q399" s="12" t="s">
        <v>8322</v>
      </c>
      <c r="R399" t="s">
        <v>8323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3">
        <f t="shared" si="31"/>
        <v>140.1</v>
      </c>
      <c r="Q400" s="12" t="s">
        <v>8322</v>
      </c>
      <c r="R400" t="s">
        <v>8323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3">
        <f t="shared" si="31"/>
        <v>224.85</v>
      </c>
      <c r="Q401" s="12" t="s">
        <v>8322</v>
      </c>
      <c r="R401" t="s">
        <v>8323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3">
        <f t="shared" si="31"/>
        <v>181.13</v>
      </c>
      <c r="Q402" s="12" t="s">
        <v>8322</v>
      </c>
      <c r="R402" t="s">
        <v>8323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3">
        <f t="shared" si="31"/>
        <v>711.04</v>
      </c>
      <c r="Q403" s="12" t="s">
        <v>8322</v>
      </c>
      <c r="R403" t="s">
        <v>8323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3">
        <f t="shared" si="31"/>
        <v>65.88</v>
      </c>
      <c r="Q404" s="12" t="s">
        <v>8322</v>
      </c>
      <c r="R404" t="s">
        <v>8323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3">
        <f t="shared" si="31"/>
        <v>75.19</v>
      </c>
      <c r="Q405" s="12" t="s">
        <v>8322</v>
      </c>
      <c r="R405" t="s">
        <v>8323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3">
        <f t="shared" si="31"/>
        <v>133.13999999999999</v>
      </c>
      <c r="Q406" s="12" t="s">
        <v>8322</v>
      </c>
      <c r="R406" t="s">
        <v>8323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3">
        <f t="shared" si="31"/>
        <v>55.2</v>
      </c>
      <c r="Q407" s="12" t="s">
        <v>8322</v>
      </c>
      <c r="R407" t="s">
        <v>8323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3">
        <f t="shared" si="31"/>
        <v>86.16</v>
      </c>
      <c r="Q408" s="12" t="s">
        <v>8322</v>
      </c>
      <c r="R408" t="s">
        <v>8323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3">
        <f t="shared" si="31"/>
        <v>92.32</v>
      </c>
      <c r="Q409" s="12" t="s">
        <v>8322</v>
      </c>
      <c r="R409" t="s">
        <v>8323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3">
        <f t="shared" si="31"/>
        <v>160.16</v>
      </c>
      <c r="Q410" s="12" t="s">
        <v>8322</v>
      </c>
      <c r="R410" t="s">
        <v>8323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3">
        <f t="shared" si="31"/>
        <v>45.6</v>
      </c>
      <c r="Q411" s="12" t="s">
        <v>8322</v>
      </c>
      <c r="R411" t="s">
        <v>8323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3">
        <f t="shared" si="31"/>
        <v>183.29</v>
      </c>
      <c r="Q412" s="12" t="s">
        <v>8322</v>
      </c>
      <c r="R412" t="s">
        <v>8323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3">
        <f t="shared" si="31"/>
        <v>125.79</v>
      </c>
      <c r="Q413" s="12" t="s">
        <v>8322</v>
      </c>
      <c r="R413" t="s">
        <v>8323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3">
        <f t="shared" si="31"/>
        <v>57.65</v>
      </c>
      <c r="Q414" s="12" t="s">
        <v>8322</v>
      </c>
      <c r="R414" t="s">
        <v>8323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3">
        <f t="shared" si="31"/>
        <v>78.66</v>
      </c>
      <c r="Q415" s="12" t="s">
        <v>8322</v>
      </c>
      <c r="R415" t="s">
        <v>8323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3">
        <f t="shared" si="31"/>
        <v>91.48</v>
      </c>
      <c r="Q416" s="12" t="s">
        <v>8322</v>
      </c>
      <c r="R416" t="s">
        <v>8323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3">
        <f t="shared" si="31"/>
        <v>68.099999999999994</v>
      </c>
      <c r="Q417" s="12" t="s">
        <v>8322</v>
      </c>
      <c r="R417" t="s">
        <v>8323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3">
        <f t="shared" si="31"/>
        <v>48.09</v>
      </c>
      <c r="Q418" s="12" t="s">
        <v>8322</v>
      </c>
      <c r="R418" t="s">
        <v>8323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3">
        <f t="shared" si="31"/>
        <v>202.42</v>
      </c>
      <c r="Q419" s="12" t="s">
        <v>8322</v>
      </c>
      <c r="R419" t="s">
        <v>8323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3">
        <f t="shared" si="31"/>
        <v>216.75</v>
      </c>
      <c r="Q420" s="12" t="s">
        <v>8322</v>
      </c>
      <c r="R420" t="s">
        <v>8323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3">
        <f t="shared" si="31"/>
        <v>110.07</v>
      </c>
      <c r="Q421" s="12" t="s">
        <v>8322</v>
      </c>
      <c r="R421" t="s">
        <v>8323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3">
        <f t="shared" si="31"/>
        <v>4.83</v>
      </c>
      <c r="Q422" s="12" t="s">
        <v>8322</v>
      </c>
      <c r="R422" t="s">
        <v>8340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3">
        <f t="shared" si="31"/>
        <v>50.17</v>
      </c>
      <c r="Q423" s="12" t="s">
        <v>8322</v>
      </c>
      <c r="R423" t="s">
        <v>8340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3">
        <f t="shared" si="31"/>
        <v>35.83</v>
      </c>
      <c r="Q424" s="12" t="s">
        <v>8322</v>
      </c>
      <c r="R424" t="s">
        <v>8340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3">
        <f t="shared" si="31"/>
        <v>11.77</v>
      </c>
      <c r="Q425" s="12" t="s">
        <v>8322</v>
      </c>
      <c r="R425" t="s">
        <v>8340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3">
        <f t="shared" si="31"/>
        <v>40.78</v>
      </c>
      <c r="Q426" s="12" t="s">
        <v>8322</v>
      </c>
      <c r="R426" t="s">
        <v>8340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3">
        <f t="shared" si="31"/>
        <v>3</v>
      </c>
      <c r="Q427" s="12" t="s">
        <v>8322</v>
      </c>
      <c r="R427" t="s">
        <v>8340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3">
        <f t="shared" si="31"/>
        <v>16.63</v>
      </c>
      <c r="Q428" s="12" t="s">
        <v>8322</v>
      </c>
      <c r="R428" t="s">
        <v>8340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3">
        <f t="shared" si="31"/>
        <v>0</v>
      </c>
      <c r="Q429" s="12" t="s">
        <v>8322</v>
      </c>
      <c r="R429" t="s">
        <v>8340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3">
        <f t="shared" si="31"/>
        <v>52</v>
      </c>
      <c r="Q430" s="12" t="s">
        <v>8322</v>
      </c>
      <c r="R430" t="s">
        <v>8340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3">
        <f t="shared" si="31"/>
        <v>0</v>
      </c>
      <c r="Q431" s="12" t="s">
        <v>8322</v>
      </c>
      <c r="R431" t="s">
        <v>8340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3">
        <f t="shared" si="31"/>
        <v>4.8</v>
      </c>
      <c r="Q432" s="12" t="s">
        <v>8322</v>
      </c>
      <c r="R432" t="s">
        <v>8340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3">
        <f t="shared" si="31"/>
        <v>51.88</v>
      </c>
      <c r="Q433" s="12" t="s">
        <v>8322</v>
      </c>
      <c r="R433" t="s">
        <v>8340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3">
        <f t="shared" si="31"/>
        <v>71.25</v>
      </c>
      <c r="Q434" s="12" t="s">
        <v>8322</v>
      </c>
      <c r="R434" t="s">
        <v>8340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3">
        <f t="shared" si="31"/>
        <v>0</v>
      </c>
      <c r="Q435" s="12" t="s">
        <v>8322</v>
      </c>
      <c r="R435" t="s">
        <v>8340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3">
        <f t="shared" si="31"/>
        <v>62.5</v>
      </c>
      <c r="Q436" s="12" t="s">
        <v>8322</v>
      </c>
      <c r="R436" t="s">
        <v>8340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3">
        <f t="shared" si="31"/>
        <v>1</v>
      </c>
      <c r="Q437" s="12" t="s">
        <v>8322</v>
      </c>
      <c r="R437" t="s">
        <v>8340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3">
        <f t="shared" si="31"/>
        <v>0</v>
      </c>
      <c r="Q438" s="12" t="s">
        <v>8322</v>
      </c>
      <c r="R438" t="s">
        <v>8340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3">
        <f t="shared" si="31"/>
        <v>0</v>
      </c>
      <c r="Q439" s="12" t="s">
        <v>8322</v>
      </c>
      <c r="R439" t="s">
        <v>8340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3">
        <f t="shared" si="31"/>
        <v>170.55</v>
      </c>
      <c r="Q440" s="12" t="s">
        <v>8322</v>
      </c>
      <c r="R440" t="s">
        <v>8340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3">
        <f t="shared" si="31"/>
        <v>0</v>
      </c>
      <c r="Q441" s="12" t="s">
        <v>8322</v>
      </c>
      <c r="R441" t="s">
        <v>8340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3">
        <f t="shared" si="31"/>
        <v>5</v>
      </c>
      <c r="Q442" s="12" t="s">
        <v>8322</v>
      </c>
      <c r="R442" t="s">
        <v>8340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3">
        <f t="shared" si="31"/>
        <v>0</v>
      </c>
      <c r="Q443" s="12" t="s">
        <v>8322</v>
      </c>
      <c r="R443" t="s">
        <v>8340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3">
        <f t="shared" si="31"/>
        <v>393.59</v>
      </c>
      <c r="Q444" s="12" t="s">
        <v>8322</v>
      </c>
      <c r="R444" t="s">
        <v>8340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3">
        <f t="shared" si="31"/>
        <v>5</v>
      </c>
      <c r="Q445" s="12" t="s">
        <v>8322</v>
      </c>
      <c r="R445" t="s">
        <v>8340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3">
        <f t="shared" si="31"/>
        <v>50</v>
      </c>
      <c r="Q446" s="12" t="s">
        <v>8322</v>
      </c>
      <c r="R446" t="s">
        <v>8340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3">
        <f t="shared" si="31"/>
        <v>1</v>
      </c>
      <c r="Q447" s="12" t="s">
        <v>8322</v>
      </c>
      <c r="R447" t="s">
        <v>8340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3">
        <f t="shared" si="31"/>
        <v>47.88</v>
      </c>
      <c r="Q448" s="12" t="s">
        <v>8322</v>
      </c>
      <c r="R448" t="s">
        <v>8340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3">
        <f t="shared" si="31"/>
        <v>5</v>
      </c>
      <c r="Q449" s="12" t="s">
        <v>8322</v>
      </c>
      <c r="R449" t="s">
        <v>8340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3">
        <f t="shared" ref="P450:P513" si="36">IFERROR(ROUND(E450/L450,2),0)</f>
        <v>20.5</v>
      </c>
      <c r="Q450" s="12" t="s">
        <v>8322</v>
      </c>
      <c r="R450" t="s">
        <v>8340</v>
      </c>
      <c r="S450" s="10">
        <f t="shared" ref="S450:S513" si="37">(((J450/60)/60)/24)+DATE(1970,1,1)</f>
        <v>41753.758043981477</v>
      </c>
      <c r="T450" s="10">
        <f t="shared" ref="T450:T513" si="38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3">
        <f t="shared" si="36"/>
        <v>9</v>
      </c>
      <c r="Q451" s="12" t="s">
        <v>8322</v>
      </c>
      <c r="R451" t="s">
        <v>8340</v>
      </c>
      <c r="S451" s="10">
        <f t="shared" si="37"/>
        <v>41534.568113425928</v>
      </c>
      <c r="T451" s="10">
        <f t="shared" si="38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3">
        <f t="shared" si="36"/>
        <v>56.57</v>
      </c>
      <c r="Q452" s="12" t="s">
        <v>8322</v>
      </c>
      <c r="R452" t="s">
        <v>8340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3">
        <f t="shared" si="36"/>
        <v>0</v>
      </c>
      <c r="Q453" s="12" t="s">
        <v>8322</v>
      </c>
      <c r="R453" t="s">
        <v>8340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3">
        <f t="shared" si="36"/>
        <v>40</v>
      </c>
      <c r="Q454" s="12" t="s">
        <v>8322</v>
      </c>
      <c r="R454" t="s">
        <v>8340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3">
        <f t="shared" si="36"/>
        <v>13</v>
      </c>
      <c r="Q455" s="12" t="s">
        <v>8322</v>
      </c>
      <c r="R455" t="s">
        <v>8340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3">
        <f t="shared" si="36"/>
        <v>16.399999999999999</v>
      </c>
      <c r="Q456" s="12" t="s">
        <v>8322</v>
      </c>
      <c r="R456" t="s">
        <v>8340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3">
        <f t="shared" si="36"/>
        <v>22.5</v>
      </c>
      <c r="Q457" s="12" t="s">
        <v>8322</v>
      </c>
      <c r="R457" t="s">
        <v>8340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3">
        <f t="shared" si="36"/>
        <v>20.329999999999998</v>
      </c>
      <c r="Q458" s="12" t="s">
        <v>8322</v>
      </c>
      <c r="R458" t="s">
        <v>8340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3">
        <f t="shared" si="36"/>
        <v>0</v>
      </c>
      <c r="Q459" s="12" t="s">
        <v>8322</v>
      </c>
      <c r="R459" t="s">
        <v>8340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3">
        <f t="shared" si="36"/>
        <v>16.760000000000002</v>
      </c>
      <c r="Q460" s="12" t="s">
        <v>8322</v>
      </c>
      <c r="R460" t="s">
        <v>8340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3">
        <f t="shared" si="36"/>
        <v>25</v>
      </c>
      <c r="Q461" s="12" t="s">
        <v>8322</v>
      </c>
      <c r="R461" t="s">
        <v>8340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3">
        <f t="shared" si="36"/>
        <v>12.5</v>
      </c>
      <c r="Q462" s="12" t="s">
        <v>8322</v>
      </c>
      <c r="R462" t="s">
        <v>8340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3">
        <f t="shared" si="36"/>
        <v>0</v>
      </c>
      <c r="Q463" s="12" t="s">
        <v>8322</v>
      </c>
      <c r="R463" t="s">
        <v>8340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3">
        <f t="shared" si="36"/>
        <v>0</v>
      </c>
      <c r="Q464" s="12" t="s">
        <v>8322</v>
      </c>
      <c r="R464" t="s">
        <v>8340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3">
        <f t="shared" si="36"/>
        <v>113.64</v>
      </c>
      <c r="Q465" s="12" t="s">
        <v>8322</v>
      </c>
      <c r="R465" t="s">
        <v>8340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3">
        <f t="shared" si="36"/>
        <v>1</v>
      </c>
      <c r="Q466" s="12" t="s">
        <v>8322</v>
      </c>
      <c r="R466" t="s">
        <v>8340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3">
        <f t="shared" si="36"/>
        <v>17.25</v>
      </c>
      <c r="Q467" s="12" t="s">
        <v>8322</v>
      </c>
      <c r="R467" t="s">
        <v>8340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3">
        <f t="shared" si="36"/>
        <v>15.2</v>
      </c>
      <c r="Q468" s="12" t="s">
        <v>8322</v>
      </c>
      <c r="R468" t="s">
        <v>8340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3">
        <f t="shared" si="36"/>
        <v>110.64</v>
      </c>
      <c r="Q469" s="12" t="s">
        <v>8322</v>
      </c>
      <c r="R469" t="s">
        <v>8340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3">
        <f t="shared" si="36"/>
        <v>0</v>
      </c>
      <c r="Q470" s="12" t="s">
        <v>8322</v>
      </c>
      <c r="R470" t="s">
        <v>8340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3">
        <f t="shared" si="36"/>
        <v>0</v>
      </c>
      <c r="Q471" s="12" t="s">
        <v>8322</v>
      </c>
      <c r="R471" t="s">
        <v>8340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3">
        <f t="shared" si="36"/>
        <v>25.5</v>
      </c>
      <c r="Q472" s="12" t="s">
        <v>8322</v>
      </c>
      <c r="R472" t="s">
        <v>8340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3">
        <f t="shared" si="36"/>
        <v>38.479999999999997</v>
      </c>
      <c r="Q473" s="12" t="s">
        <v>8322</v>
      </c>
      <c r="R473" t="s">
        <v>8340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3">
        <f t="shared" si="36"/>
        <v>28.2</v>
      </c>
      <c r="Q474" s="12" t="s">
        <v>8322</v>
      </c>
      <c r="R474" t="s">
        <v>8340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3">
        <f t="shared" si="36"/>
        <v>61.5</v>
      </c>
      <c r="Q475" s="12" t="s">
        <v>8322</v>
      </c>
      <c r="R475" t="s">
        <v>8340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3">
        <f t="shared" si="36"/>
        <v>1</v>
      </c>
      <c r="Q476" s="12" t="s">
        <v>8322</v>
      </c>
      <c r="R476" t="s">
        <v>8340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3">
        <f t="shared" si="36"/>
        <v>0</v>
      </c>
      <c r="Q477" s="12" t="s">
        <v>8322</v>
      </c>
      <c r="R477" t="s">
        <v>8340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3">
        <f t="shared" si="36"/>
        <v>39.57</v>
      </c>
      <c r="Q478" s="12" t="s">
        <v>8322</v>
      </c>
      <c r="R478" t="s">
        <v>8340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3">
        <f t="shared" si="36"/>
        <v>0</v>
      </c>
      <c r="Q479" s="12" t="s">
        <v>8322</v>
      </c>
      <c r="R479" t="s">
        <v>8340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3">
        <f t="shared" si="36"/>
        <v>0</v>
      </c>
      <c r="Q480" s="12" t="s">
        <v>8322</v>
      </c>
      <c r="R480" t="s">
        <v>8340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3">
        <f t="shared" si="36"/>
        <v>88.8</v>
      </c>
      <c r="Q481" s="12" t="s">
        <v>8322</v>
      </c>
      <c r="R481" t="s">
        <v>8340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3">
        <f t="shared" si="36"/>
        <v>55.46</v>
      </c>
      <c r="Q482" s="12" t="s">
        <v>8322</v>
      </c>
      <c r="R482" t="s">
        <v>8340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3">
        <f t="shared" si="36"/>
        <v>87.14</v>
      </c>
      <c r="Q483" s="12" t="s">
        <v>8322</v>
      </c>
      <c r="R483" t="s">
        <v>8340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3">
        <f t="shared" si="36"/>
        <v>10</v>
      </c>
      <c r="Q484" s="12" t="s">
        <v>8322</v>
      </c>
      <c r="R484" t="s">
        <v>8340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3">
        <f t="shared" si="36"/>
        <v>51.22</v>
      </c>
      <c r="Q485" s="12" t="s">
        <v>8322</v>
      </c>
      <c r="R485" t="s">
        <v>8340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3">
        <f t="shared" si="36"/>
        <v>13.55</v>
      </c>
      <c r="Q486" s="12" t="s">
        <v>8322</v>
      </c>
      <c r="R486" t="s">
        <v>8340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3">
        <f t="shared" si="36"/>
        <v>66.52</v>
      </c>
      <c r="Q487" s="12" t="s">
        <v>8322</v>
      </c>
      <c r="R487" t="s">
        <v>8340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3">
        <f t="shared" si="36"/>
        <v>50</v>
      </c>
      <c r="Q488" s="12" t="s">
        <v>8322</v>
      </c>
      <c r="R488" t="s">
        <v>8340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3">
        <f t="shared" si="36"/>
        <v>0</v>
      </c>
      <c r="Q489" s="12" t="s">
        <v>8322</v>
      </c>
      <c r="R489" t="s">
        <v>8340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3">
        <f t="shared" si="36"/>
        <v>0</v>
      </c>
      <c r="Q490" s="12" t="s">
        <v>8322</v>
      </c>
      <c r="R490" t="s">
        <v>8340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3">
        <f t="shared" si="36"/>
        <v>71.67</v>
      </c>
      <c r="Q491" s="12" t="s">
        <v>8322</v>
      </c>
      <c r="R491" t="s">
        <v>8340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3">
        <f t="shared" si="36"/>
        <v>0</v>
      </c>
      <c r="Q492" s="12" t="s">
        <v>8322</v>
      </c>
      <c r="R492" t="s">
        <v>8340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3">
        <f t="shared" si="36"/>
        <v>0</v>
      </c>
      <c r="Q493" s="12" t="s">
        <v>8322</v>
      </c>
      <c r="R493" t="s">
        <v>8340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3">
        <f t="shared" si="36"/>
        <v>0</v>
      </c>
      <c r="Q494" s="12" t="s">
        <v>8322</v>
      </c>
      <c r="R494" t="s">
        <v>8340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3">
        <f t="shared" si="36"/>
        <v>0</v>
      </c>
      <c r="Q495" s="12" t="s">
        <v>8322</v>
      </c>
      <c r="R495" t="s">
        <v>8340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3">
        <f t="shared" si="36"/>
        <v>10.33</v>
      </c>
      <c r="Q496" s="12" t="s">
        <v>8322</v>
      </c>
      <c r="R496" t="s">
        <v>8340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3">
        <f t="shared" si="36"/>
        <v>0</v>
      </c>
      <c r="Q497" s="12" t="s">
        <v>8322</v>
      </c>
      <c r="R497" t="s">
        <v>8340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3">
        <f t="shared" si="36"/>
        <v>1</v>
      </c>
      <c r="Q498" s="12" t="s">
        <v>8322</v>
      </c>
      <c r="R498" t="s">
        <v>8340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3">
        <f t="shared" si="36"/>
        <v>10</v>
      </c>
      <c r="Q499" s="12" t="s">
        <v>8322</v>
      </c>
      <c r="R499" t="s">
        <v>8340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3">
        <f t="shared" si="36"/>
        <v>136.09</v>
      </c>
      <c r="Q500" s="12" t="s">
        <v>8322</v>
      </c>
      <c r="R500" t="s">
        <v>8340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3">
        <f t="shared" si="36"/>
        <v>73.459999999999994</v>
      </c>
      <c r="Q501" s="12" t="s">
        <v>8322</v>
      </c>
      <c r="R501" t="s">
        <v>8340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3">
        <f t="shared" si="36"/>
        <v>53.75</v>
      </c>
      <c r="Q502" s="12" t="s">
        <v>8322</v>
      </c>
      <c r="R502" t="s">
        <v>8340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3">
        <f t="shared" si="36"/>
        <v>0</v>
      </c>
      <c r="Q503" s="12" t="s">
        <v>8322</v>
      </c>
      <c r="R503" t="s">
        <v>8340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3">
        <f t="shared" si="36"/>
        <v>57.5</v>
      </c>
      <c r="Q504" s="12" t="s">
        <v>8322</v>
      </c>
      <c r="R504" t="s">
        <v>8340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3">
        <f t="shared" si="36"/>
        <v>12.67</v>
      </c>
      <c r="Q505" s="12" t="s">
        <v>8322</v>
      </c>
      <c r="R505" t="s">
        <v>8340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3">
        <f t="shared" si="36"/>
        <v>67</v>
      </c>
      <c r="Q506" s="12" t="s">
        <v>8322</v>
      </c>
      <c r="R506" t="s">
        <v>8340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3">
        <f t="shared" si="36"/>
        <v>3.71</v>
      </c>
      <c r="Q507" s="12" t="s">
        <v>8322</v>
      </c>
      <c r="R507" t="s">
        <v>8340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3">
        <f t="shared" si="36"/>
        <v>250</v>
      </c>
      <c r="Q508" s="12" t="s">
        <v>8322</v>
      </c>
      <c r="R508" t="s">
        <v>8340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3">
        <f t="shared" si="36"/>
        <v>64</v>
      </c>
      <c r="Q509" s="12" t="s">
        <v>8322</v>
      </c>
      <c r="R509" t="s">
        <v>8340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3">
        <f t="shared" si="36"/>
        <v>133.33000000000001</v>
      </c>
      <c r="Q510" s="12" t="s">
        <v>8322</v>
      </c>
      <c r="R510" t="s">
        <v>8340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3">
        <f t="shared" si="36"/>
        <v>10</v>
      </c>
      <c r="Q511" s="12" t="s">
        <v>8322</v>
      </c>
      <c r="R511" t="s">
        <v>8340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3">
        <f t="shared" si="36"/>
        <v>0</v>
      </c>
      <c r="Q512" s="12" t="s">
        <v>8322</v>
      </c>
      <c r="R512" t="s">
        <v>8340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3">
        <f t="shared" si="36"/>
        <v>30</v>
      </c>
      <c r="Q513" s="12" t="s">
        <v>8322</v>
      </c>
      <c r="R513" t="s">
        <v>8340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3">
        <f t="shared" ref="P514:P577" si="41">IFERROR(ROUND(E514/L514,2),0)</f>
        <v>5.5</v>
      </c>
      <c r="Q514" s="12" t="s">
        <v>8322</v>
      </c>
      <c r="R514" t="s">
        <v>8340</v>
      </c>
      <c r="S514" s="10">
        <f t="shared" ref="S514:S577" si="42">(((J514/60)/60)/24)+DATE(1970,1,1)</f>
        <v>42649.742210648154</v>
      </c>
      <c r="T514" s="10">
        <f t="shared" ref="T514:T577" si="43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3">
        <f t="shared" si="41"/>
        <v>102.38</v>
      </c>
      <c r="Q515" s="12" t="s">
        <v>8322</v>
      </c>
      <c r="R515" t="s">
        <v>8340</v>
      </c>
      <c r="S515" s="10">
        <f t="shared" si="42"/>
        <v>42552.653993055559</v>
      </c>
      <c r="T515" s="10">
        <f t="shared" si="43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3">
        <f t="shared" si="41"/>
        <v>16.670000000000002</v>
      </c>
      <c r="Q516" s="12" t="s">
        <v>8322</v>
      </c>
      <c r="R516" t="s">
        <v>8340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3">
        <f t="shared" si="41"/>
        <v>725.03</v>
      </c>
      <c r="Q517" s="12" t="s">
        <v>8322</v>
      </c>
      <c r="R517" t="s">
        <v>8340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3">
        <f t="shared" si="41"/>
        <v>0</v>
      </c>
      <c r="Q518" s="12" t="s">
        <v>8322</v>
      </c>
      <c r="R518" t="s">
        <v>8340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3">
        <f t="shared" si="41"/>
        <v>68.33</v>
      </c>
      <c r="Q519" s="12" t="s">
        <v>8322</v>
      </c>
      <c r="R519" t="s">
        <v>8340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3">
        <f t="shared" si="41"/>
        <v>0</v>
      </c>
      <c r="Q520" s="12" t="s">
        <v>8322</v>
      </c>
      <c r="R520" t="s">
        <v>8340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3">
        <f t="shared" si="41"/>
        <v>39.229999999999997</v>
      </c>
      <c r="Q521" s="12" t="s">
        <v>8322</v>
      </c>
      <c r="R521" t="s">
        <v>8340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3">
        <f t="shared" si="41"/>
        <v>150.15</v>
      </c>
      <c r="Q522" s="12" t="s">
        <v>8324</v>
      </c>
      <c r="R522" t="s">
        <v>8327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3">
        <f t="shared" si="41"/>
        <v>93.43</v>
      </c>
      <c r="Q523" s="12" t="s">
        <v>8324</v>
      </c>
      <c r="R523" t="s">
        <v>8327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3">
        <f t="shared" si="41"/>
        <v>110.97</v>
      </c>
      <c r="Q524" s="12" t="s">
        <v>8324</v>
      </c>
      <c r="R524" t="s">
        <v>8327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3">
        <f t="shared" si="41"/>
        <v>71.790000000000006</v>
      </c>
      <c r="Q525" s="12" t="s">
        <v>8324</v>
      </c>
      <c r="R525" t="s">
        <v>8327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3">
        <f t="shared" si="41"/>
        <v>29.26</v>
      </c>
      <c r="Q526" s="12" t="s">
        <v>8324</v>
      </c>
      <c r="R526" t="s">
        <v>8327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3">
        <f t="shared" si="41"/>
        <v>1000</v>
      </c>
      <c r="Q527" s="12" t="s">
        <v>8324</v>
      </c>
      <c r="R527" t="s">
        <v>8327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3">
        <f t="shared" si="41"/>
        <v>74.349999999999994</v>
      </c>
      <c r="Q528" s="12" t="s">
        <v>8324</v>
      </c>
      <c r="R528" t="s">
        <v>8327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3">
        <f t="shared" si="41"/>
        <v>63.83</v>
      </c>
      <c r="Q529" s="12" t="s">
        <v>8324</v>
      </c>
      <c r="R529" t="s">
        <v>8327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3">
        <f t="shared" si="41"/>
        <v>44.33</v>
      </c>
      <c r="Q530" s="12" t="s">
        <v>8324</v>
      </c>
      <c r="R530" t="s">
        <v>8327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3">
        <f t="shared" si="41"/>
        <v>86.94</v>
      </c>
      <c r="Q531" s="12" t="s">
        <v>8324</v>
      </c>
      <c r="R531" t="s">
        <v>8327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3">
        <f t="shared" si="41"/>
        <v>126.55</v>
      </c>
      <c r="Q532" s="12" t="s">
        <v>8324</v>
      </c>
      <c r="R532" t="s">
        <v>8327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3">
        <f t="shared" si="41"/>
        <v>129.03</v>
      </c>
      <c r="Q533" s="12" t="s">
        <v>8324</v>
      </c>
      <c r="R533" t="s">
        <v>8327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3">
        <f t="shared" si="41"/>
        <v>71.239999999999995</v>
      </c>
      <c r="Q534" s="12" t="s">
        <v>8324</v>
      </c>
      <c r="R534" t="s">
        <v>8327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3">
        <f t="shared" si="41"/>
        <v>117.88</v>
      </c>
      <c r="Q535" s="12" t="s">
        <v>8324</v>
      </c>
      <c r="R535" t="s">
        <v>8327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3">
        <f t="shared" si="41"/>
        <v>327.08</v>
      </c>
      <c r="Q536" s="12" t="s">
        <v>8324</v>
      </c>
      <c r="R536" t="s">
        <v>8327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3">
        <f t="shared" si="41"/>
        <v>34.75</v>
      </c>
      <c r="Q537" s="12" t="s">
        <v>8324</v>
      </c>
      <c r="R537" t="s">
        <v>8327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3">
        <f t="shared" si="41"/>
        <v>100.06</v>
      </c>
      <c r="Q538" s="12" t="s">
        <v>8324</v>
      </c>
      <c r="R538" t="s">
        <v>8327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3">
        <f t="shared" si="41"/>
        <v>40.85</v>
      </c>
      <c r="Q539" s="12" t="s">
        <v>8324</v>
      </c>
      <c r="R539" t="s">
        <v>8327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3">
        <f t="shared" si="41"/>
        <v>252.02</v>
      </c>
      <c r="Q540" s="12" t="s">
        <v>8324</v>
      </c>
      <c r="R540" t="s">
        <v>8327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3">
        <f t="shared" si="41"/>
        <v>25.16</v>
      </c>
      <c r="Q541" s="12" t="s">
        <v>8324</v>
      </c>
      <c r="R541" t="s">
        <v>8327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3">
        <f t="shared" si="41"/>
        <v>1</v>
      </c>
      <c r="Q542" s="12" t="s">
        <v>8309</v>
      </c>
      <c r="R542" t="s">
        <v>8343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3">
        <f t="shared" si="41"/>
        <v>25</v>
      </c>
      <c r="Q543" s="12" t="s">
        <v>8309</v>
      </c>
      <c r="R543" t="s">
        <v>8343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3">
        <f t="shared" si="41"/>
        <v>1</v>
      </c>
      <c r="Q544" s="12" t="s">
        <v>8309</v>
      </c>
      <c r="R544" t="s">
        <v>8343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3">
        <f t="shared" si="41"/>
        <v>35</v>
      </c>
      <c r="Q545" s="12" t="s">
        <v>8309</v>
      </c>
      <c r="R545" t="s">
        <v>8343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3">
        <f t="shared" si="41"/>
        <v>3</v>
      </c>
      <c r="Q546" s="12" t="s">
        <v>8309</v>
      </c>
      <c r="R546" t="s">
        <v>8343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3">
        <f t="shared" si="41"/>
        <v>402.71</v>
      </c>
      <c r="Q547" s="12" t="s">
        <v>8309</v>
      </c>
      <c r="R547" t="s">
        <v>8343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3">
        <f t="shared" si="41"/>
        <v>26</v>
      </c>
      <c r="Q548" s="12" t="s">
        <v>8309</v>
      </c>
      <c r="R548" t="s">
        <v>8343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3">
        <f t="shared" si="41"/>
        <v>0</v>
      </c>
      <c r="Q549" s="12" t="s">
        <v>8309</v>
      </c>
      <c r="R549" t="s">
        <v>8343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3">
        <f t="shared" si="41"/>
        <v>9</v>
      </c>
      <c r="Q550" s="12" t="s">
        <v>8309</v>
      </c>
      <c r="R550" t="s">
        <v>8343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3">
        <f t="shared" si="41"/>
        <v>8.5</v>
      </c>
      <c r="Q551" s="12" t="s">
        <v>8309</v>
      </c>
      <c r="R551" t="s">
        <v>8343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3">
        <f t="shared" si="41"/>
        <v>8.75</v>
      </c>
      <c r="Q552" s="12" t="s">
        <v>8309</v>
      </c>
      <c r="R552" t="s">
        <v>8343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3">
        <f t="shared" si="41"/>
        <v>135.04</v>
      </c>
      <c r="Q553" s="12" t="s">
        <v>8309</v>
      </c>
      <c r="R553" t="s">
        <v>8343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3">
        <f t="shared" si="41"/>
        <v>0</v>
      </c>
      <c r="Q554" s="12" t="s">
        <v>8309</v>
      </c>
      <c r="R554" t="s">
        <v>8343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3">
        <f t="shared" si="41"/>
        <v>20.5</v>
      </c>
      <c r="Q555" s="12" t="s">
        <v>8309</v>
      </c>
      <c r="R555" t="s">
        <v>8343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3">
        <f t="shared" si="41"/>
        <v>64.36</v>
      </c>
      <c r="Q556" s="12" t="s">
        <v>8309</v>
      </c>
      <c r="R556" t="s">
        <v>8343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3">
        <f t="shared" si="41"/>
        <v>0</v>
      </c>
      <c r="Q557" s="12" t="s">
        <v>8309</v>
      </c>
      <c r="R557" t="s">
        <v>8343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3">
        <f t="shared" si="41"/>
        <v>200</v>
      </c>
      <c r="Q558" s="12" t="s">
        <v>8309</v>
      </c>
      <c r="R558" t="s">
        <v>8343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3">
        <f t="shared" si="41"/>
        <v>68.3</v>
      </c>
      <c r="Q559" s="12" t="s">
        <v>8309</v>
      </c>
      <c r="R559" t="s">
        <v>8343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3">
        <f t="shared" si="41"/>
        <v>0</v>
      </c>
      <c r="Q560" s="12" t="s">
        <v>8309</v>
      </c>
      <c r="R560" t="s">
        <v>8343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3">
        <f t="shared" si="41"/>
        <v>50</v>
      </c>
      <c r="Q561" s="12" t="s">
        <v>8309</v>
      </c>
      <c r="R561" t="s">
        <v>8343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3">
        <f t="shared" si="41"/>
        <v>4</v>
      </c>
      <c r="Q562" s="12" t="s">
        <v>8309</v>
      </c>
      <c r="R562" t="s">
        <v>8343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3">
        <f t="shared" si="41"/>
        <v>27.5</v>
      </c>
      <c r="Q563" s="12" t="s">
        <v>8309</v>
      </c>
      <c r="R563" t="s">
        <v>8343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3">
        <f t="shared" si="41"/>
        <v>0</v>
      </c>
      <c r="Q564" s="12" t="s">
        <v>8309</v>
      </c>
      <c r="R564" t="s">
        <v>8343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3">
        <f t="shared" si="41"/>
        <v>34</v>
      </c>
      <c r="Q565" s="12" t="s">
        <v>8309</v>
      </c>
      <c r="R565" t="s">
        <v>8343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3">
        <f t="shared" si="41"/>
        <v>1</v>
      </c>
      <c r="Q566" s="12" t="s">
        <v>8309</v>
      </c>
      <c r="R566" t="s">
        <v>8343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3">
        <f t="shared" si="41"/>
        <v>0</v>
      </c>
      <c r="Q567" s="12" t="s">
        <v>8309</v>
      </c>
      <c r="R567" t="s">
        <v>8343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3">
        <f t="shared" si="41"/>
        <v>1</v>
      </c>
      <c r="Q568" s="12" t="s">
        <v>8309</v>
      </c>
      <c r="R568" t="s">
        <v>8343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3">
        <f t="shared" si="41"/>
        <v>0</v>
      </c>
      <c r="Q569" s="12" t="s">
        <v>8309</v>
      </c>
      <c r="R569" t="s">
        <v>8343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3">
        <f t="shared" si="41"/>
        <v>49</v>
      </c>
      <c r="Q570" s="12" t="s">
        <v>8309</v>
      </c>
      <c r="R570" t="s">
        <v>8343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3">
        <f t="shared" si="41"/>
        <v>20</v>
      </c>
      <c r="Q571" s="12" t="s">
        <v>8309</v>
      </c>
      <c r="R571" t="s">
        <v>8343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3">
        <f t="shared" si="41"/>
        <v>142</v>
      </c>
      <c r="Q572" s="12" t="s">
        <v>8309</v>
      </c>
      <c r="R572" t="s">
        <v>8343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3">
        <f t="shared" si="41"/>
        <v>53</v>
      </c>
      <c r="Q573" s="12" t="s">
        <v>8309</v>
      </c>
      <c r="R573" t="s">
        <v>8343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3">
        <f t="shared" si="41"/>
        <v>0</v>
      </c>
      <c r="Q574" s="12" t="s">
        <v>8309</v>
      </c>
      <c r="R574" t="s">
        <v>8343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3">
        <f t="shared" si="41"/>
        <v>38.44</v>
      </c>
      <c r="Q575" s="12" t="s">
        <v>8309</v>
      </c>
      <c r="R575" t="s">
        <v>8343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3">
        <f t="shared" si="41"/>
        <v>20</v>
      </c>
      <c r="Q576" s="12" t="s">
        <v>8309</v>
      </c>
      <c r="R576" t="s">
        <v>8343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3">
        <f t="shared" si="41"/>
        <v>64.75</v>
      </c>
      <c r="Q577" s="12" t="s">
        <v>8309</v>
      </c>
      <c r="R577" t="s">
        <v>8343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3">
        <f t="shared" ref="P578:P641" si="46">IFERROR(ROUND(E578/L578,2),0)</f>
        <v>1</v>
      </c>
      <c r="Q578" s="12" t="s">
        <v>8309</v>
      </c>
      <c r="R578" t="s">
        <v>8343</v>
      </c>
      <c r="S578" s="10">
        <f t="shared" ref="S578:S641" si="47">(((J578/60)/60)/24)+DATE(1970,1,1)</f>
        <v>42031.471666666665</v>
      </c>
      <c r="T578" s="10">
        <f t="shared" ref="T578:T641" si="48">(((I578/60)/60)/24)+DATE(1970,1,1)</f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3">
        <f t="shared" si="46"/>
        <v>10</v>
      </c>
      <c r="Q579" s="12" t="s">
        <v>8309</v>
      </c>
      <c r="R579" t="s">
        <v>8343</v>
      </c>
      <c r="S579" s="10">
        <f t="shared" si="47"/>
        <v>42450.589143518519</v>
      </c>
      <c r="T579" s="10">
        <f t="shared" si="48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3">
        <f t="shared" si="46"/>
        <v>2</v>
      </c>
      <c r="Q580" s="12" t="s">
        <v>8309</v>
      </c>
      <c r="R580" t="s">
        <v>8343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3">
        <f t="shared" si="46"/>
        <v>35</v>
      </c>
      <c r="Q581" s="12" t="s">
        <v>8309</v>
      </c>
      <c r="R581" t="s">
        <v>8343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3">
        <f t="shared" si="46"/>
        <v>1</v>
      </c>
      <c r="Q582" s="12" t="s">
        <v>8309</v>
      </c>
      <c r="R582" t="s">
        <v>8343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3">
        <f t="shared" si="46"/>
        <v>0</v>
      </c>
      <c r="Q583" s="12" t="s">
        <v>8309</v>
      </c>
      <c r="R583" t="s">
        <v>8343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3">
        <f t="shared" si="46"/>
        <v>0</v>
      </c>
      <c r="Q584" s="12" t="s">
        <v>8309</v>
      </c>
      <c r="R584" t="s">
        <v>8343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3">
        <f t="shared" si="46"/>
        <v>1</v>
      </c>
      <c r="Q585" s="12" t="s">
        <v>8309</v>
      </c>
      <c r="R585" t="s">
        <v>8343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3">
        <f t="shared" si="46"/>
        <v>5</v>
      </c>
      <c r="Q586" s="12" t="s">
        <v>8309</v>
      </c>
      <c r="R586" t="s">
        <v>8343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3">
        <f t="shared" si="46"/>
        <v>0</v>
      </c>
      <c r="Q587" s="12" t="s">
        <v>8309</v>
      </c>
      <c r="R587" t="s">
        <v>8343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3">
        <f t="shared" si="46"/>
        <v>14</v>
      </c>
      <c r="Q588" s="12" t="s">
        <v>8309</v>
      </c>
      <c r="R588" t="s">
        <v>8343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3">
        <f t="shared" si="46"/>
        <v>389.29</v>
      </c>
      <c r="Q589" s="12" t="s">
        <v>8309</v>
      </c>
      <c r="R589" t="s">
        <v>8343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3">
        <f t="shared" si="46"/>
        <v>150.5</v>
      </c>
      <c r="Q590" s="12" t="s">
        <v>8309</v>
      </c>
      <c r="R590" t="s">
        <v>8343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3">
        <f t="shared" si="46"/>
        <v>1</v>
      </c>
      <c r="Q591" s="12" t="s">
        <v>8309</v>
      </c>
      <c r="R591" t="s">
        <v>8343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3">
        <f t="shared" si="46"/>
        <v>24.78</v>
      </c>
      <c r="Q592" s="12" t="s">
        <v>8309</v>
      </c>
      <c r="R592" t="s">
        <v>8343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3">
        <f t="shared" si="46"/>
        <v>30.5</v>
      </c>
      <c r="Q593" s="12" t="s">
        <v>8309</v>
      </c>
      <c r="R593" t="s">
        <v>8343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3">
        <f t="shared" si="46"/>
        <v>250</v>
      </c>
      <c r="Q594" s="12" t="s">
        <v>8309</v>
      </c>
      <c r="R594" t="s">
        <v>8343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3">
        <f t="shared" si="46"/>
        <v>16.43</v>
      </c>
      <c r="Q595" s="12" t="s">
        <v>8309</v>
      </c>
      <c r="R595" t="s">
        <v>8343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3">
        <f t="shared" si="46"/>
        <v>13</v>
      </c>
      <c r="Q596" s="12" t="s">
        <v>8309</v>
      </c>
      <c r="R596" t="s">
        <v>8343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3">
        <f t="shared" si="46"/>
        <v>53.25</v>
      </c>
      <c r="Q597" s="12" t="s">
        <v>8309</v>
      </c>
      <c r="R597" t="s">
        <v>8343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3">
        <f t="shared" si="46"/>
        <v>3</v>
      </c>
      <c r="Q598" s="12" t="s">
        <v>8309</v>
      </c>
      <c r="R598" t="s">
        <v>8343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3">
        <f t="shared" si="46"/>
        <v>10</v>
      </c>
      <c r="Q599" s="12" t="s">
        <v>8309</v>
      </c>
      <c r="R599" t="s">
        <v>8343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3">
        <f t="shared" si="46"/>
        <v>121.43</v>
      </c>
      <c r="Q600" s="12" t="s">
        <v>8309</v>
      </c>
      <c r="R600" t="s">
        <v>8343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3">
        <f t="shared" si="46"/>
        <v>15.5</v>
      </c>
      <c r="Q601" s="12" t="s">
        <v>8309</v>
      </c>
      <c r="R601" t="s">
        <v>8343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3">
        <f t="shared" si="46"/>
        <v>100</v>
      </c>
      <c r="Q602" s="12" t="s">
        <v>8309</v>
      </c>
      <c r="R602" t="s">
        <v>8343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3">
        <f t="shared" si="46"/>
        <v>23.33</v>
      </c>
      <c r="Q603" s="12" t="s">
        <v>8309</v>
      </c>
      <c r="R603" t="s">
        <v>8343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3">
        <f t="shared" si="46"/>
        <v>0</v>
      </c>
      <c r="Q604" s="12" t="s">
        <v>8309</v>
      </c>
      <c r="R604" t="s">
        <v>8343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3">
        <f t="shared" si="46"/>
        <v>45.39</v>
      </c>
      <c r="Q605" s="12" t="s">
        <v>8309</v>
      </c>
      <c r="R605" t="s">
        <v>8343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3">
        <f t="shared" si="46"/>
        <v>0</v>
      </c>
      <c r="Q606" s="12" t="s">
        <v>8309</v>
      </c>
      <c r="R606" t="s">
        <v>8343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3">
        <f t="shared" si="46"/>
        <v>16.38</v>
      </c>
      <c r="Q607" s="12" t="s">
        <v>8309</v>
      </c>
      <c r="R607" t="s">
        <v>8343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3">
        <f t="shared" si="46"/>
        <v>10</v>
      </c>
      <c r="Q608" s="12" t="s">
        <v>8309</v>
      </c>
      <c r="R608" t="s">
        <v>8343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3">
        <f t="shared" si="46"/>
        <v>0</v>
      </c>
      <c r="Q609" s="12" t="s">
        <v>8309</v>
      </c>
      <c r="R609" t="s">
        <v>8343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3">
        <f t="shared" si="46"/>
        <v>292.2</v>
      </c>
      <c r="Q610" s="12" t="s">
        <v>8309</v>
      </c>
      <c r="R610" t="s">
        <v>8343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3">
        <f t="shared" si="46"/>
        <v>5</v>
      </c>
      <c r="Q611" s="12" t="s">
        <v>8309</v>
      </c>
      <c r="R611" t="s">
        <v>8343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3">
        <f t="shared" si="46"/>
        <v>0</v>
      </c>
      <c r="Q612" s="12" t="s">
        <v>8309</v>
      </c>
      <c r="R612" t="s">
        <v>8343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3">
        <f t="shared" si="46"/>
        <v>0</v>
      </c>
      <c r="Q613" s="12" t="s">
        <v>8309</v>
      </c>
      <c r="R613" t="s">
        <v>8343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3">
        <f t="shared" si="46"/>
        <v>0</v>
      </c>
      <c r="Q614" s="12" t="s">
        <v>8309</v>
      </c>
      <c r="R614" t="s">
        <v>8343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3">
        <f t="shared" si="46"/>
        <v>105.93</v>
      </c>
      <c r="Q615" s="12" t="s">
        <v>8309</v>
      </c>
      <c r="R615" t="s">
        <v>8343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3">
        <f t="shared" si="46"/>
        <v>0</v>
      </c>
      <c r="Q616" s="12" t="s">
        <v>8309</v>
      </c>
      <c r="R616" t="s">
        <v>8343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3">
        <f t="shared" si="46"/>
        <v>0</v>
      </c>
      <c r="Q617" s="12" t="s">
        <v>8309</v>
      </c>
      <c r="R617" t="s">
        <v>8343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3">
        <f t="shared" si="46"/>
        <v>0</v>
      </c>
      <c r="Q618" s="12" t="s">
        <v>8309</v>
      </c>
      <c r="R618" t="s">
        <v>8343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3">
        <f t="shared" si="46"/>
        <v>20</v>
      </c>
      <c r="Q619" s="12" t="s">
        <v>8309</v>
      </c>
      <c r="R619" t="s">
        <v>8343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3">
        <f t="shared" si="46"/>
        <v>0</v>
      </c>
      <c r="Q620" s="12" t="s">
        <v>8309</v>
      </c>
      <c r="R620" t="s">
        <v>8343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3">
        <f t="shared" si="46"/>
        <v>1</v>
      </c>
      <c r="Q621" s="12" t="s">
        <v>8309</v>
      </c>
      <c r="R621" t="s">
        <v>8343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3">
        <f t="shared" si="46"/>
        <v>300</v>
      </c>
      <c r="Q622" s="12" t="s">
        <v>8309</v>
      </c>
      <c r="R622" t="s">
        <v>8343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3">
        <f t="shared" si="46"/>
        <v>87</v>
      </c>
      <c r="Q623" s="12" t="s">
        <v>8309</v>
      </c>
      <c r="R623" t="s">
        <v>8343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3">
        <f t="shared" si="46"/>
        <v>37.89</v>
      </c>
      <c r="Q624" s="12" t="s">
        <v>8309</v>
      </c>
      <c r="R624" t="s">
        <v>8343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3">
        <f t="shared" si="46"/>
        <v>0</v>
      </c>
      <c r="Q625" s="12" t="s">
        <v>8309</v>
      </c>
      <c r="R625" t="s">
        <v>8343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3">
        <f t="shared" si="46"/>
        <v>0</v>
      </c>
      <c r="Q626" s="12" t="s">
        <v>8309</v>
      </c>
      <c r="R626" t="s">
        <v>8343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3">
        <f t="shared" si="46"/>
        <v>0</v>
      </c>
      <c r="Q627" s="12" t="s">
        <v>8309</v>
      </c>
      <c r="R627" t="s">
        <v>8343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3">
        <f t="shared" si="46"/>
        <v>111.41</v>
      </c>
      <c r="Q628" s="12" t="s">
        <v>8309</v>
      </c>
      <c r="R628" t="s">
        <v>8343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3">
        <f t="shared" si="46"/>
        <v>90</v>
      </c>
      <c r="Q629" s="12" t="s">
        <v>8309</v>
      </c>
      <c r="R629" t="s">
        <v>8343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3">
        <f t="shared" si="46"/>
        <v>0</v>
      </c>
      <c r="Q630" s="12" t="s">
        <v>8309</v>
      </c>
      <c r="R630" t="s">
        <v>8343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3">
        <f t="shared" si="46"/>
        <v>116.67</v>
      </c>
      <c r="Q631" s="12" t="s">
        <v>8309</v>
      </c>
      <c r="R631" t="s">
        <v>8343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3">
        <f t="shared" si="46"/>
        <v>10</v>
      </c>
      <c r="Q632" s="12" t="s">
        <v>8309</v>
      </c>
      <c r="R632" t="s">
        <v>8343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3">
        <f t="shared" si="46"/>
        <v>76.67</v>
      </c>
      <c r="Q633" s="12" t="s">
        <v>8309</v>
      </c>
      <c r="R633" t="s">
        <v>8343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3">
        <f t="shared" si="46"/>
        <v>0</v>
      </c>
      <c r="Q634" s="12" t="s">
        <v>8309</v>
      </c>
      <c r="R634" t="s">
        <v>8343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3">
        <f t="shared" si="46"/>
        <v>49.8</v>
      </c>
      <c r="Q635" s="12" t="s">
        <v>8309</v>
      </c>
      <c r="R635" t="s">
        <v>8343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3">
        <f t="shared" si="46"/>
        <v>1</v>
      </c>
      <c r="Q636" s="12" t="s">
        <v>8309</v>
      </c>
      <c r="R636" t="s">
        <v>8343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3">
        <f t="shared" si="46"/>
        <v>2</v>
      </c>
      <c r="Q637" s="12" t="s">
        <v>8309</v>
      </c>
      <c r="R637" t="s">
        <v>8343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3">
        <f t="shared" si="46"/>
        <v>4</v>
      </c>
      <c r="Q638" s="12" t="s">
        <v>8309</v>
      </c>
      <c r="R638" t="s">
        <v>8343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3">
        <f t="shared" si="46"/>
        <v>0</v>
      </c>
      <c r="Q639" s="12" t="s">
        <v>8309</v>
      </c>
      <c r="R639" t="s">
        <v>8343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3">
        <f t="shared" si="46"/>
        <v>3</v>
      </c>
      <c r="Q640" s="12" t="s">
        <v>8309</v>
      </c>
      <c r="R640" t="s">
        <v>8343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3">
        <f t="shared" si="46"/>
        <v>1</v>
      </c>
      <c r="Q641" s="12" t="s">
        <v>8309</v>
      </c>
      <c r="R641" t="s">
        <v>8343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3">
        <f t="shared" ref="P642:P705" si="51">IFERROR(ROUND(E642/L642,2),0)</f>
        <v>50.5</v>
      </c>
      <c r="Q642" s="12" t="s">
        <v>8309</v>
      </c>
      <c r="R642" t="s">
        <v>8311</v>
      </c>
      <c r="S642" s="10">
        <f t="shared" ref="S642:S705" si="52">(((J642/60)/60)/24)+DATE(1970,1,1)</f>
        <v>42683.420312500006</v>
      </c>
      <c r="T642" s="10">
        <f t="shared" ref="T642:T705" si="53">(((I642/60)/60)/24)+DATE(1970,1,1)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3">
        <f t="shared" si="51"/>
        <v>151.32</v>
      </c>
      <c r="Q643" s="12" t="s">
        <v>8309</v>
      </c>
      <c r="R643" t="s">
        <v>8311</v>
      </c>
      <c r="S643" s="10">
        <f t="shared" si="52"/>
        <v>42199.57</v>
      </c>
      <c r="T643" s="10">
        <f t="shared" si="53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3">
        <f t="shared" si="51"/>
        <v>134.36000000000001</v>
      </c>
      <c r="Q644" s="12" t="s">
        <v>8309</v>
      </c>
      <c r="R644" t="s">
        <v>8311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3">
        <f t="shared" si="51"/>
        <v>174.03</v>
      </c>
      <c r="Q645" s="12" t="s">
        <v>8309</v>
      </c>
      <c r="R645" t="s">
        <v>8311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3">
        <f t="shared" si="51"/>
        <v>73.489999999999995</v>
      </c>
      <c r="Q646" s="12" t="s">
        <v>8309</v>
      </c>
      <c r="R646" t="s">
        <v>8311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3">
        <f t="shared" si="51"/>
        <v>23.52</v>
      </c>
      <c r="Q647" s="12" t="s">
        <v>8309</v>
      </c>
      <c r="R647" t="s">
        <v>8311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3">
        <f t="shared" si="51"/>
        <v>39.07</v>
      </c>
      <c r="Q648" s="12" t="s">
        <v>8309</v>
      </c>
      <c r="R648" t="s">
        <v>8311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3">
        <f t="shared" si="51"/>
        <v>125.94</v>
      </c>
      <c r="Q649" s="12" t="s">
        <v>8309</v>
      </c>
      <c r="R649" t="s">
        <v>8311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3">
        <f t="shared" si="51"/>
        <v>1644</v>
      </c>
      <c r="Q650" s="12" t="s">
        <v>8309</v>
      </c>
      <c r="R650" t="s">
        <v>8311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3">
        <f t="shared" si="51"/>
        <v>42.67</v>
      </c>
      <c r="Q651" s="12" t="s">
        <v>8309</v>
      </c>
      <c r="R651" t="s">
        <v>8311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3">
        <f t="shared" si="51"/>
        <v>35.130000000000003</v>
      </c>
      <c r="Q652" s="12" t="s">
        <v>8309</v>
      </c>
      <c r="R652" t="s">
        <v>8311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3">
        <f t="shared" si="51"/>
        <v>239.35</v>
      </c>
      <c r="Q653" s="12" t="s">
        <v>8309</v>
      </c>
      <c r="R653" t="s">
        <v>8311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3">
        <f t="shared" si="51"/>
        <v>107.64</v>
      </c>
      <c r="Q654" s="12" t="s">
        <v>8309</v>
      </c>
      <c r="R654" t="s">
        <v>8311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3">
        <f t="shared" si="51"/>
        <v>95.83</v>
      </c>
      <c r="Q655" s="12" t="s">
        <v>8309</v>
      </c>
      <c r="R655" t="s">
        <v>8311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3">
        <f t="shared" si="51"/>
        <v>31.66</v>
      </c>
      <c r="Q656" s="12" t="s">
        <v>8309</v>
      </c>
      <c r="R656" t="s">
        <v>8311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3">
        <f t="shared" si="51"/>
        <v>42.89</v>
      </c>
      <c r="Q657" s="12" t="s">
        <v>8309</v>
      </c>
      <c r="R657" t="s">
        <v>8311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3">
        <f t="shared" si="51"/>
        <v>122.74</v>
      </c>
      <c r="Q658" s="12" t="s">
        <v>8309</v>
      </c>
      <c r="R658" t="s">
        <v>8311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3">
        <f t="shared" si="51"/>
        <v>190.45</v>
      </c>
      <c r="Q659" s="12" t="s">
        <v>8309</v>
      </c>
      <c r="R659" t="s">
        <v>8311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3">
        <f t="shared" si="51"/>
        <v>109.34</v>
      </c>
      <c r="Q660" s="12" t="s">
        <v>8309</v>
      </c>
      <c r="R660" t="s">
        <v>8311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3">
        <f t="shared" si="51"/>
        <v>143.66999999999999</v>
      </c>
      <c r="Q661" s="12" t="s">
        <v>8309</v>
      </c>
      <c r="R661" t="s">
        <v>8311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3">
        <f t="shared" si="51"/>
        <v>84.94</v>
      </c>
      <c r="Q662" s="12" t="s">
        <v>8309</v>
      </c>
      <c r="R662" t="s">
        <v>8311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3">
        <f t="shared" si="51"/>
        <v>10.56</v>
      </c>
      <c r="Q663" s="12" t="s">
        <v>8309</v>
      </c>
      <c r="R663" t="s">
        <v>8311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3">
        <f t="shared" si="51"/>
        <v>39</v>
      </c>
      <c r="Q664" s="12" t="s">
        <v>8309</v>
      </c>
      <c r="R664" t="s">
        <v>8311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3">
        <f t="shared" si="51"/>
        <v>100</v>
      </c>
      <c r="Q665" s="12" t="s">
        <v>8309</v>
      </c>
      <c r="R665" t="s">
        <v>8311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3">
        <f t="shared" si="51"/>
        <v>31.17</v>
      </c>
      <c r="Q666" s="12" t="s">
        <v>8309</v>
      </c>
      <c r="R666" t="s">
        <v>8311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3">
        <f t="shared" si="51"/>
        <v>155.33000000000001</v>
      </c>
      <c r="Q667" s="12" t="s">
        <v>8309</v>
      </c>
      <c r="R667" t="s">
        <v>8311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3">
        <f t="shared" si="51"/>
        <v>2</v>
      </c>
      <c r="Q668" s="12" t="s">
        <v>8309</v>
      </c>
      <c r="R668" t="s">
        <v>8311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3">
        <f t="shared" si="51"/>
        <v>178.93</v>
      </c>
      <c r="Q669" s="12" t="s">
        <v>8309</v>
      </c>
      <c r="R669" t="s">
        <v>8311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3">
        <f t="shared" si="51"/>
        <v>27.36</v>
      </c>
      <c r="Q670" s="12" t="s">
        <v>8309</v>
      </c>
      <c r="R670" t="s">
        <v>8311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3">
        <f t="shared" si="51"/>
        <v>1536.25</v>
      </c>
      <c r="Q671" s="12" t="s">
        <v>8309</v>
      </c>
      <c r="R671" t="s">
        <v>8311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3">
        <f t="shared" si="51"/>
        <v>85</v>
      </c>
      <c r="Q672" s="12" t="s">
        <v>8309</v>
      </c>
      <c r="R672" t="s">
        <v>8311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3">
        <f t="shared" si="51"/>
        <v>788.53</v>
      </c>
      <c r="Q673" s="12" t="s">
        <v>8309</v>
      </c>
      <c r="R673" t="s">
        <v>8311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3">
        <f t="shared" si="51"/>
        <v>50.3</v>
      </c>
      <c r="Q674" s="12" t="s">
        <v>8309</v>
      </c>
      <c r="R674" t="s">
        <v>8311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3">
        <f t="shared" si="51"/>
        <v>68.33</v>
      </c>
      <c r="Q675" s="12" t="s">
        <v>8309</v>
      </c>
      <c r="R675" t="s">
        <v>8311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3">
        <f t="shared" si="51"/>
        <v>7.5</v>
      </c>
      <c r="Q676" s="12" t="s">
        <v>8309</v>
      </c>
      <c r="R676" t="s">
        <v>8311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3">
        <f t="shared" si="51"/>
        <v>34.270000000000003</v>
      </c>
      <c r="Q677" s="12" t="s">
        <v>8309</v>
      </c>
      <c r="R677" t="s">
        <v>8311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3">
        <f t="shared" si="51"/>
        <v>61.29</v>
      </c>
      <c r="Q678" s="12" t="s">
        <v>8309</v>
      </c>
      <c r="R678" t="s">
        <v>8311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3">
        <f t="shared" si="51"/>
        <v>133.25</v>
      </c>
      <c r="Q679" s="12" t="s">
        <v>8309</v>
      </c>
      <c r="R679" t="s">
        <v>8311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3">
        <f t="shared" si="51"/>
        <v>65.180000000000007</v>
      </c>
      <c r="Q680" s="12" t="s">
        <v>8309</v>
      </c>
      <c r="R680" t="s">
        <v>8311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3">
        <f t="shared" si="51"/>
        <v>93.9</v>
      </c>
      <c r="Q681" s="12" t="s">
        <v>8309</v>
      </c>
      <c r="R681" t="s">
        <v>8311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3">
        <f t="shared" si="51"/>
        <v>150.65</v>
      </c>
      <c r="Q682" s="12" t="s">
        <v>8309</v>
      </c>
      <c r="R682" t="s">
        <v>8311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3">
        <f t="shared" si="51"/>
        <v>1</v>
      </c>
      <c r="Q683" s="12" t="s">
        <v>8309</v>
      </c>
      <c r="R683" t="s">
        <v>8311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3">
        <f t="shared" si="51"/>
        <v>13.25</v>
      </c>
      <c r="Q684" s="12" t="s">
        <v>8309</v>
      </c>
      <c r="R684" t="s">
        <v>8311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3">
        <f t="shared" si="51"/>
        <v>99.33</v>
      </c>
      <c r="Q685" s="12" t="s">
        <v>8309</v>
      </c>
      <c r="R685" t="s">
        <v>8311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3">
        <f t="shared" si="51"/>
        <v>177.39</v>
      </c>
      <c r="Q686" s="12" t="s">
        <v>8309</v>
      </c>
      <c r="R686" t="s">
        <v>8311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3">
        <f t="shared" si="51"/>
        <v>55.3</v>
      </c>
      <c r="Q687" s="12" t="s">
        <v>8309</v>
      </c>
      <c r="R687" t="s">
        <v>8311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3">
        <f t="shared" si="51"/>
        <v>0</v>
      </c>
      <c r="Q688" s="12" t="s">
        <v>8309</v>
      </c>
      <c r="R688" t="s">
        <v>8311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3">
        <f t="shared" si="51"/>
        <v>591.66999999999996</v>
      </c>
      <c r="Q689" s="12" t="s">
        <v>8309</v>
      </c>
      <c r="R689" t="s">
        <v>8311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3">
        <f t="shared" si="51"/>
        <v>405.5</v>
      </c>
      <c r="Q690" s="12" t="s">
        <v>8309</v>
      </c>
      <c r="R690" t="s">
        <v>8311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3">
        <f t="shared" si="51"/>
        <v>343.15</v>
      </c>
      <c r="Q691" s="12" t="s">
        <v>8309</v>
      </c>
      <c r="R691" t="s">
        <v>8311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3">
        <f t="shared" si="51"/>
        <v>72.59</v>
      </c>
      <c r="Q692" s="12" t="s">
        <v>8309</v>
      </c>
      <c r="R692" t="s">
        <v>8311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3">
        <f t="shared" si="51"/>
        <v>26</v>
      </c>
      <c r="Q693" s="12" t="s">
        <v>8309</v>
      </c>
      <c r="R693" t="s">
        <v>8311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3">
        <f t="shared" si="51"/>
        <v>6.5</v>
      </c>
      <c r="Q694" s="12" t="s">
        <v>8309</v>
      </c>
      <c r="R694" t="s">
        <v>8311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3">
        <f t="shared" si="51"/>
        <v>119.39</v>
      </c>
      <c r="Q695" s="12" t="s">
        <v>8309</v>
      </c>
      <c r="R695" t="s">
        <v>8311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3">
        <f t="shared" si="51"/>
        <v>84.29</v>
      </c>
      <c r="Q696" s="12" t="s">
        <v>8309</v>
      </c>
      <c r="R696" t="s">
        <v>8311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3">
        <f t="shared" si="51"/>
        <v>90.86</v>
      </c>
      <c r="Q697" s="12" t="s">
        <v>8309</v>
      </c>
      <c r="R697" t="s">
        <v>8311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3">
        <f t="shared" si="51"/>
        <v>1</v>
      </c>
      <c r="Q698" s="12" t="s">
        <v>8309</v>
      </c>
      <c r="R698" t="s">
        <v>8311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3">
        <f t="shared" si="51"/>
        <v>20.34</v>
      </c>
      <c r="Q699" s="12" t="s">
        <v>8309</v>
      </c>
      <c r="R699" t="s">
        <v>8311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3">
        <f t="shared" si="51"/>
        <v>530.69000000000005</v>
      </c>
      <c r="Q700" s="12" t="s">
        <v>8309</v>
      </c>
      <c r="R700" t="s">
        <v>8311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3">
        <f t="shared" si="51"/>
        <v>120.39</v>
      </c>
      <c r="Q701" s="12" t="s">
        <v>8309</v>
      </c>
      <c r="R701" t="s">
        <v>8311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3">
        <f t="shared" si="51"/>
        <v>13</v>
      </c>
      <c r="Q702" s="12" t="s">
        <v>8309</v>
      </c>
      <c r="R702" t="s">
        <v>8311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3">
        <f t="shared" si="51"/>
        <v>291.33</v>
      </c>
      <c r="Q703" s="12" t="s">
        <v>8309</v>
      </c>
      <c r="R703" t="s">
        <v>8311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3">
        <f t="shared" si="51"/>
        <v>124.92</v>
      </c>
      <c r="Q704" s="12" t="s">
        <v>8309</v>
      </c>
      <c r="R704" t="s">
        <v>8311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3">
        <f t="shared" si="51"/>
        <v>119.57</v>
      </c>
      <c r="Q705" s="12" t="s">
        <v>8309</v>
      </c>
      <c r="R705" t="s">
        <v>8311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3">
        <f t="shared" ref="P706:P769" si="56">IFERROR(ROUND(E706/L706,2),0)</f>
        <v>120.25</v>
      </c>
      <c r="Q706" s="12" t="s">
        <v>8309</v>
      </c>
      <c r="R706" t="s">
        <v>8311</v>
      </c>
      <c r="S706" s="10">
        <f t="shared" ref="S706:S769" si="57">(((J706/60)/60)/24)+DATE(1970,1,1)</f>
        <v>42726.192916666667</v>
      </c>
      <c r="T706" s="10">
        <f t="shared" ref="T706:T769" si="58">(((I706/60)/60)/24)+DATE(1970,1,1)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3">
        <f t="shared" si="56"/>
        <v>195.4</v>
      </c>
      <c r="Q707" s="12" t="s">
        <v>8309</v>
      </c>
      <c r="R707" t="s">
        <v>8311</v>
      </c>
      <c r="S707" s="10">
        <f t="shared" si="57"/>
        <v>42726.491643518515</v>
      </c>
      <c r="T707" s="10">
        <f t="shared" si="58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3">
        <f t="shared" si="56"/>
        <v>0</v>
      </c>
      <c r="Q708" s="12" t="s">
        <v>8309</v>
      </c>
      <c r="R708" t="s">
        <v>8311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3">
        <f t="shared" si="56"/>
        <v>117.7</v>
      </c>
      <c r="Q709" s="12" t="s">
        <v>8309</v>
      </c>
      <c r="R709" t="s">
        <v>8311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3">
        <f t="shared" si="56"/>
        <v>23.95</v>
      </c>
      <c r="Q710" s="12" t="s">
        <v>8309</v>
      </c>
      <c r="R710" t="s">
        <v>8311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3">
        <f t="shared" si="56"/>
        <v>30.5</v>
      </c>
      <c r="Q711" s="12" t="s">
        <v>8309</v>
      </c>
      <c r="R711" t="s">
        <v>8311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3">
        <f t="shared" si="56"/>
        <v>0</v>
      </c>
      <c r="Q712" s="12" t="s">
        <v>8309</v>
      </c>
      <c r="R712" t="s">
        <v>8311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3">
        <f t="shared" si="56"/>
        <v>99.97</v>
      </c>
      <c r="Q713" s="12" t="s">
        <v>8309</v>
      </c>
      <c r="R713" t="s">
        <v>8311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3">
        <f t="shared" si="56"/>
        <v>26.25</v>
      </c>
      <c r="Q714" s="12" t="s">
        <v>8309</v>
      </c>
      <c r="R714" t="s">
        <v>8311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3">
        <f t="shared" si="56"/>
        <v>199</v>
      </c>
      <c r="Q715" s="12" t="s">
        <v>8309</v>
      </c>
      <c r="R715" t="s">
        <v>8311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3">
        <f t="shared" si="56"/>
        <v>80.319999999999993</v>
      </c>
      <c r="Q716" s="12" t="s">
        <v>8309</v>
      </c>
      <c r="R716" t="s">
        <v>8311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3">
        <f t="shared" si="56"/>
        <v>115.75</v>
      </c>
      <c r="Q717" s="12" t="s">
        <v>8309</v>
      </c>
      <c r="R717" t="s">
        <v>8311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3">
        <f t="shared" si="56"/>
        <v>44.69</v>
      </c>
      <c r="Q718" s="12" t="s">
        <v>8309</v>
      </c>
      <c r="R718" t="s">
        <v>8311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3">
        <f t="shared" si="56"/>
        <v>76.25</v>
      </c>
      <c r="Q719" s="12" t="s">
        <v>8309</v>
      </c>
      <c r="R719" t="s">
        <v>8311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3">
        <f t="shared" si="56"/>
        <v>22.5</v>
      </c>
      <c r="Q720" s="12" t="s">
        <v>8309</v>
      </c>
      <c r="R720" t="s">
        <v>8311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3">
        <f t="shared" si="56"/>
        <v>19.399999999999999</v>
      </c>
      <c r="Q721" s="12" t="s">
        <v>8309</v>
      </c>
      <c r="R721" t="s">
        <v>8311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3">
        <f t="shared" si="56"/>
        <v>66.709999999999994</v>
      </c>
      <c r="Q722" s="12" t="s">
        <v>8312</v>
      </c>
      <c r="R722" t="s">
        <v>8334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3">
        <f t="shared" si="56"/>
        <v>84.14</v>
      </c>
      <c r="Q723" s="12" t="s">
        <v>8312</v>
      </c>
      <c r="R723" t="s">
        <v>8334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3">
        <f t="shared" si="56"/>
        <v>215.73</v>
      </c>
      <c r="Q724" s="12" t="s">
        <v>8312</v>
      </c>
      <c r="R724" t="s">
        <v>8334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3">
        <f t="shared" si="56"/>
        <v>54.69</v>
      </c>
      <c r="Q725" s="12" t="s">
        <v>8312</v>
      </c>
      <c r="R725" t="s">
        <v>8334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3">
        <f t="shared" si="56"/>
        <v>51.63</v>
      </c>
      <c r="Q726" s="12" t="s">
        <v>8312</v>
      </c>
      <c r="R726" t="s">
        <v>8334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3">
        <f t="shared" si="56"/>
        <v>143.36000000000001</v>
      </c>
      <c r="Q727" s="12" t="s">
        <v>8312</v>
      </c>
      <c r="R727" t="s">
        <v>8334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3">
        <f t="shared" si="56"/>
        <v>72.430000000000007</v>
      </c>
      <c r="Q728" s="12" t="s">
        <v>8312</v>
      </c>
      <c r="R728" t="s">
        <v>8334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3">
        <f t="shared" si="56"/>
        <v>36.53</v>
      </c>
      <c r="Q729" s="12" t="s">
        <v>8312</v>
      </c>
      <c r="R729" t="s">
        <v>8334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3">
        <f t="shared" si="56"/>
        <v>60.9</v>
      </c>
      <c r="Q730" s="12" t="s">
        <v>8312</v>
      </c>
      <c r="R730" t="s">
        <v>8334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3">
        <f t="shared" si="56"/>
        <v>43.55</v>
      </c>
      <c r="Q731" s="12" t="s">
        <v>8312</v>
      </c>
      <c r="R731" t="s">
        <v>8334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3">
        <f t="shared" si="56"/>
        <v>99.77</v>
      </c>
      <c r="Q732" s="12" t="s">
        <v>8312</v>
      </c>
      <c r="R732" t="s">
        <v>8334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3">
        <f t="shared" si="56"/>
        <v>88.73</v>
      </c>
      <c r="Q733" s="12" t="s">
        <v>8312</v>
      </c>
      <c r="R733" t="s">
        <v>8334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3">
        <f t="shared" si="56"/>
        <v>4.92</v>
      </c>
      <c r="Q734" s="12" t="s">
        <v>8312</v>
      </c>
      <c r="R734" t="s">
        <v>8334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3">
        <f t="shared" si="56"/>
        <v>17.82</v>
      </c>
      <c r="Q735" s="12" t="s">
        <v>8312</v>
      </c>
      <c r="R735" t="s">
        <v>8334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3">
        <f t="shared" si="56"/>
        <v>187.19</v>
      </c>
      <c r="Q736" s="12" t="s">
        <v>8312</v>
      </c>
      <c r="R736" t="s">
        <v>8334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3">
        <f t="shared" si="56"/>
        <v>234.81</v>
      </c>
      <c r="Q737" s="12" t="s">
        <v>8312</v>
      </c>
      <c r="R737" t="s">
        <v>8334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3">
        <f t="shared" si="56"/>
        <v>105.05</v>
      </c>
      <c r="Q738" s="12" t="s">
        <v>8312</v>
      </c>
      <c r="R738" t="s">
        <v>8334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3">
        <f t="shared" si="56"/>
        <v>56.67</v>
      </c>
      <c r="Q739" s="12" t="s">
        <v>8312</v>
      </c>
      <c r="R739" t="s">
        <v>8334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3">
        <f t="shared" si="56"/>
        <v>39.049999999999997</v>
      </c>
      <c r="Q740" s="12" t="s">
        <v>8312</v>
      </c>
      <c r="R740" t="s">
        <v>8334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3">
        <f t="shared" si="56"/>
        <v>68.349999999999994</v>
      </c>
      <c r="Q741" s="12" t="s">
        <v>8312</v>
      </c>
      <c r="R741" t="s">
        <v>8334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3">
        <f t="shared" si="56"/>
        <v>169.58</v>
      </c>
      <c r="Q742" s="12" t="s">
        <v>8312</v>
      </c>
      <c r="R742" t="s">
        <v>8334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3">
        <f t="shared" si="56"/>
        <v>141.41999999999999</v>
      </c>
      <c r="Q743" s="12" t="s">
        <v>8312</v>
      </c>
      <c r="R743" t="s">
        <v>8334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3">
        <f t="shared" si="56"/>
        <v>67.39</v>
      </c>
      <c r="Q744" s="12" t="s">
        <v>8312</v>
      </c>
      <c r="R744" t="s">
        <v>8334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3">
        <f t="shared" si="56"/>
        <v>54.27</v>
      </c>
      <c r="Q745" s="12" t="s">
        <v>8312</v>
      </c>
      <c r="R745" t="s">
        <v>8334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3">
        <f t="shared" si="56"/>
        <v>82.52</v>
      </c>
      <c r="Q746" s="12" t="s">
        <v>8312</v>
      </c>
      <c r="R746" t="s">
        <v>8334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3">
        <f t="shared" si="56"/>
        <v>53.73</v>
      </c>
      <c r="Q747" s="12" t="s">
        <v>8312</v>
      </c>
      <c r="R747" t="s">
        <v>8334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3">
        <f t="shared" si="56"/>
        <v>34.21</v>
      </c>
      <c r="Q748" s="12" t="s">
        <v>8312</v>
      </c>
      <c r="R748" t="s">
        <v>8334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3">
        <f t="shared" si="56"/>
        <v>127.33</v>
      </c>
      <c r="Q749" s="12" t="s">
        <v>8312</v>
      </c>
      <c r="R749" t="s">
        <v>8334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3">
        <f t="shared" si="56"/>
        <v>45.57</v>
      </c>
      <c r="Q750" s="12" t="s">
        <v>8312</v>
      </c>
      <c r="R750" t="s">
        <v>8334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3">
        <f t="shared" si="56"/>
        <v>95.96</v>
      </c>
      <c r="Q751" s="12" t="s">
        <v>8312</v>
      </c>
      <c r="R751" t="s">
        <v>8334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3">
        <f t="shared" si="56"/>
        <v>77.27</v>
      </c>
      <c r="Q752" s="12" t="s">
        <v>8312</v>
      </c>
      <c r="R752" t="s">
        <v>8334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3">
        <f t="shared" si="56"/>
        <v>57.34</v>
      </c>
      <c r="Q753" s="12" t="s">
        <v>8312</v>
      </c>
      <c r="R753" t="s">
        <v>8334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3">
        <f t="shared" si="56"/>
        <v>53.19</v>
      </c>
      <c r="Q754" s="12" t="s">
        <v>8312</v>
      </c>
      <c r="R754" t="s">
        <v>8334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3">
        <f t="shared" si="56"/>
        <v>492.31</v>
      </c>
      <c r="Q755" s="12" t="s">
        <v>8312</v>
      </c>
      <c r="R755" t="s">
        <v>8334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3">
        <f t="shared" si="56"/>
        <v>42.35</v>
      </c>
      <c r="Q756" s="12" t="s">
        <v>8312</v>
      </c>
      <c r="R756" t="s">
        <v>8334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3">
        <f t="shared" si="56"/>
        <v>37.47</v>
      </c>
      <c r="Q757" s="12" t="s">
        <v>8312</v>
      </c>
      <c r="R757" t="s">
        <v>8334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3">
        <f t="shared" si="56"/>
        <v>37.450000000000003</v>
      </c>
      <c r="Q758" s="12" t="s">
        <v>8312</v>
      </c>
      <c r="R758" t="s">
        <v>8334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3">
        <f t="shared" si="56"/>
        <v>33.06</v>
      </c>
      <c r="Q759" s="12" t="s">
        <v>8312</v>
      </c>
      <c r="R759" t="s">
        <v>8334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3">
        <f t="shared" si="56"/>
        <v>134.21</v>
      </c>
      <c r="Q760" s="12" t="s">
        <v>8312</v>
      </c>
      <c r="R760" t="s">
        <v>8334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3">
        <f t="shared" si="56"/>
        <v>51.47</v>
      </c>
      <c r="Q761" s="12" t="s">
        <v>8312</v>
      </c>
      <c r="R761" t="s">
        <v>8334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3">
        <f t="shared" si="56"/>
        <v>0</v>
      </c>
      <c r="Q762" s="12" t="s">
        <v>8312</v>
      </c>
      <c r="R762" t="s">
        <v>8353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3">
        <f t="shared" si="56"/>
        <v>39.17</v>
      </c>
      <c r="Q763" s="12" t="s">
        <v>8312</v>
      </c>
      <c r="R763" t="s">
        <v>8353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3">
        <f t="shared" si="56"/>
        <v>0</v>
      </c>
      <c r="Q764" s="12" t="s">
        <v>8312</v>
      </c>
      <c r="R764" t="s">
        <v>8353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3">
        <f t="shared" si="56"/>
        <v>5</v>
      </c>
      <c r="Q765" s="12" t="s">
        <v>8312</v>
      </c>
      <c r="R765" t="s">
        <v>8353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3">
        <f t="shared" si="56"/>
        <v>0</v>
      </c>
      <c r="Q766" s="12" t="s">
        <v>8312</v>
      </c>
      <c r="R766" t="s">
        <v>8353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3">
        <f t="shared" si="56"/>
        <v>57.3</v>
      </c>
      <c r="Q767" s="12" t="s">
        <v>8312</v>
      </c>
      <c r="R767" t="s">
        <v>8353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3">
        <f t="shared" si="56"/>
        <v>0</v>
      </c>
      <c r="Q768" s="12" t="s">
        <v>8312</v>
      </c>
      <c r="R768" t="s">
        <v>8353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3">
        <f t="shared" si="56"/>
        <v>59</v>
      </c>
      <c r="Q769" s="12" t="s">
        <v>8312</v>
      </c>
      <c r="R769" t="s">
        <v>8353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3">
        <f t="shared" ref="P770:P833" si="61">IFERROR(ROUND(E770/L770,2),0)</f>
        <v>0</v>
      </c>
      <c r="Q770" s="12" t="s">
        <v>8312</v>
      </c>
      <c r="R770" t="s">
        <v>8353</v>
      </c>
      <c r="S770" s="10">
        <f t="shared" ref="S770:S833" si="62">(((J770/60)/60)/24)+DATE(1970,1,1)</f>
        <v>41594.207060185188</v>
      </c>
      <c r="T770" s="10">
        <f t="shared" ref="T770:T833" si="63">(((I770/60)/60)/24)+DATE(1970,1,1)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3">
        <f t="shared" si="61"/>
        <v>31.85</v>
      </c>
      <c r="Q771" s="12" t="s">
        <v>8312</v>
      </c>
      <c r="R771" t="s">
        <v>8353</v>
      </c>
      <c r="S771" s="10">
        <f t="shared" si="62"/>
        <v>41604.996458333335</v>
      </c>
      <c r="T771" s="10">
        <f t="shared" si="63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3">
        <f t="shared" si="61"/>
        <v>0</v>
      </c>
      <c r="Q772" s="12" t="s">
        <v>8312</v>
      </c>
      <c r="R772" t="s">
        <v>8353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3">
        <f t="shared" si="61"/>
        <v>10</v>
      </c>
      <c r="Q773" s="12" t="s">
        <v>8312</v>
      </c>
      <c r="R773" t="s">
        <v>8353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3">
        <f t="shared" si="61"/>
        <v>50</v>
      </c>
      <c r="Q774" s="12" t="s">
        <v>8312</v>
      </c>
      <c r="R774" t="s">
        <v>8353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3">
        <f t="shared" si="61"/>
        <v>16</v>
      </c>
      <c r="Q775" s="12" t="s">
        <v>8312</v>
      </c>
      <c r="R775" t="s">
        <v>8353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3">
        <f t="shared" si="61"/>
        <v>39</v>
      </c>
      <c r="Q776" s="12" t="s">
        <v>8312</v>
      </c>
      <c r="R776" t="s">
        <v>8353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3">
        <f t="shared" si="61"/>
        <v>34</v>
      </c>
      <c r="Q777" s="12" t="s">
        <v>8312</v>
      </c>
      <c r="R777" t="s">
        <v>8353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3">
        <f t="shared" si="61"/>
        <v>63.12</v>
      </c>
      <c r="Q778" s="12" t="s">
        <v>8312</v>
      </c>
      <c r="R778" t="s">
        <v>8353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3">
        <f t="shared" si="61"/>
        <v>7</v>
      </c>
      <c r="Q779" s="12" t="s">
        <v>8312</v>
      </c>
      <c r="R779" t="s">
        <v>8353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3">
        <f t="shared" si="61"/>
        <v>2</v>
      </c>
      <c r="Q780" s="12" t="s">
        <v>8312</v>
      </c>
      <c r="R780" t="s">
        <v>8353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3">
        <f t="shared" si="61"/>
        <v>66.67</v>
      </c>
      <c r="Q781" s="12" t="s">
        <v>8312</v>
      </c>
      <c r="R781" t="s">
        <v>8353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3">
        <f t="shared" si="61"/>
        <v>38.520000000000003</v>
      </c>
      <c r="Q782" s="12" t="s">
        <v>8328</v>
      </c>
      <c r="R782" t="s">
        <v>8332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3">
        <f t="shared" si="61"/>
        <v>42.61</v>
      </c>
      <c r="Q783" s="12" t="s">
        <v>8328</v>
      </c>
      <c r="R783" t="s">
        <v>8332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3">
        <f t="shared" si="61"/>
        <v>50</v>
      </c>
      <c r="Q784" s="12" t="s">
        <v>8328</v>
      </c>
      <c r="R784" t="s">
        <v>8332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3">
        <f t="shared" si="61"/>
        <v>63.49</v>
      </c>
      <c r="Q785" s="12" t="s">
        <v>8328</v>
      </c>
      <c r="R785" t="s">
        <v>8332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3">
        <f t="shared" si="61"/>
        <v>102.5</v>
      </c>
      <c r="Q786" s="12" t="s">
        <v>8328</v>
      </c>
      <c r="R786" t="s">
        <v>8332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3">
        <f t="shared" si="61"/>
        <v>31.14</v>
      </c>
      <c r="Q787" s="12" t="s">
        <v>8328</v>
      </c>
      <c r="R787" t="s">
        <v>8332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3">
        <f t="shared" si="61"/>
        <v>162.27000000000001</v>
      </c>
      <c r="Q788" s="12" t="s">
        <v>8328</v>
      </c>
      <c r="R788" t="s">
        <v>8332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3">
        <f t="shared" si="61"/>
        <v>80.59</v>
      </c>
      <c r="Q789" s="12" t="s">
        <v>8328</v>
      </c>
      <c r="R789" t="s">
        <v>8332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3">
        <f t="shared" si="61"/>
        <v>59.85</v>
      </c>
      <c r="Q790" s="12" t="s">
        <v>8328</v>
      </c>
      <c r="R790" t="s">
        <v>8332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3">
        <f t="shared" si="61"/>
        <v>132.86000000000001</v>
      </c>
      <c r="Q791" s="12" t="s">
        <v>8328</v>
      </c>
      <c r="R791" t="s">
        <v>8332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3">
        <f t="shared" si="61"/>
        <v>92.55</v>
      </c>
      <c r="Q792" s="12" t="s">
        <v>8328</v>
      </c>
      <c r="R792" t="s">
        <v>8332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3">
        <f t="shared" si="61"/>
        <v>60.86</v>
      </c>
      <c r="Q793" s="12" t="s">
        <v>8328</v>
      </c>
      <c r="R793" t="s">
        <v>8332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3">
        <f t="shared" si="61"/>
        <v>41.85</v>
      </c>
      <c r="Q794" s="12" t="s">
        <v>8328</v>
      </c>
      <c r="R794" t="s">
        <v>8332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3">
        <f t="shared" si="61"/>
        <v>88.33</v>
      </c>
      <c r="Q795" s="12" t="s">
        <v>8328</v>
      </c>
      <c r="R795" t="s">
        <v>8332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3">
        <f t="shared" si="61"/>
        <v>158.96</v>
      </c>
      <c r="Q796" s="12" t="s">
        <v>8328</v>
      </c>
      <c r="R796" t="s">
        <v>8332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3">
        <f t="shared" si="61"/>
        <v>85.05</v>
      </c>
      <c r="Q797" s="12" t="s">
        <v>8328</v>
      </c>
      <c r="R797" t="s">
        <v>8332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3">
        <f t="shared" si="61"/>
        <v>112.61</v>
      </c>
      <c r="Q798" s="12" t="s">
        <v>8328</v>
      </c>
      <c r="R798" t="s">
        <v>8332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3">
        <f t="shared" si="61"/>
        <v>45.44</v>
      </c>
      <c r="Q799" s="12" t="s">
        <v>8328</v>
      </c>
      <c r="R799" t="s">
        <v>8332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3">
        <f t="shared" si="61"/>
        <v>46.22</v>
      </c>
      <c r="Q800" s="12" t="s">
        <v>8328</v>
      </c>
      <c r="R800" t="s">
        <v>8332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3">
        <f t="shared" si="61"/>
        <v>178.61</v>
      </c>
      <c r="Q801" s="12" t="s">
        <v>8328</v>
      </c>
      <c r="R801" t="s">
        <v>8332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3">
        <f t="shared" si="61"/>
        <v>40.75</v>
      </c>
      <c r="Q802" s="12" t="s">
        <v>8328</v>
      </c>
      <c r="R802" t="s">
        <v>8332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3">
        <f t="shared" si="61"/>
        <v>43.73</v>
      </c>
      <c r="Q803" s="12" t="s">
        <v>8328</v>
      </c>
      <c r="R803" t="s">
        <v>8332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3">
        <f t="shared" si="61"/>
        <v>81.069999999999993</v>
      </c>
      <c r="Q804" s="12" t="s">
        <v>8328</v>
      </c>
      <c r="R804" t="s">
        <v>8332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3">
        <f t="shared" si="61"/>
        <v>74.61</v>
      </c>
      <c r="Q805" s="12" t="s">
        <v>8328</v>
      </c>
      <c r="R805" t="s">
        <v>8332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3">
        <f t="shared" si="61"/>
        <v>305.56</v>
      </c>
      <c r="Q806" s="12" t="s">
        <v>8328</v>
      </c>
      <c r="R806" t="s">
        <v>8332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3">
        <f t="shared" si="61"/>
        <v>58.33</v>
      </c>
      <c r="Q807" s="12" t="s">
        <v>8328</v>
      </c>
      <c r="R807" t="s">
        <v>8332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3">
        <f t="shared" si="61"/>
        <v>117.68</v>
      </c>
      <c r="Q808" s="12" t="s">
        <v>8328</v>
      </c>
      <c r="R808" t="s">
        <v>8332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3">
        <f t="shared" si="61"/>
        <v>73.77</v>
      </c>
      <c r="Q809" s="12" t="s">
        <v>8328</v>
      </c>
      <c r="R809" t="s">
        <v>8332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3">
        <f t="shared" si="61"/>
        <v>104.65</v>
      </c>
      <c r="Q810" s="12" t="s">
        <v>8328</v>
      </c>
      <c r="R810" t="s">
        <v>8332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3">
        <f t="shared" si="61"/>
        <v>79.83</v>
      </c>
      <c r="Q811" s="12" t="s">
        <v>8328</v>
      </c>
      <c r="R811" t="s">
        <v>8332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3">
        <f t="shared" si="61"/>
        <v>58.33</v>
      </c>
      <c r="Q812" s="12" t="s">
        <v>8328</v>
      </c>
      <c r="R812" t="s">
        <v>8332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3">
        <f t="shared" si="61"/>
        <v>86.67</v>
      </c>
      <c r="Q813" s="12" t="s">
        <v>8328</v>
      </c>
      <c r="R813" t="s">
        <v>8332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3">
        <f t="shared" si="61"/>
        <v>27.61</v>
      </c>
      <c r="Q814" s="12" t="s">
        <v>8328</v>
      </c>
      <c r="R814" t="s">
        <v>8332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3">
        <f t="shared" si="61"/>
        <v>25</v>
      </c>
      <c r="Q815" s="12" t="s">
        <v>8328</v>
      </c>
      <c r="R815" t="s">
        <v>8332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3">
        <f t="shared" si="61"/>
        <v>45.46</v>
      </c>
      <c r="Q816" s="12" t="s">
        <v>8328</v>
      </c>
      <c r="R816" t="s">
        <v>8332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3">
        <f t="shared" si="61"/>
        <v>99.53</v>
      </c>
      <c r="Q817" s="12" t="s">
        <v>8328</v>
      </c>
      <c r="R817" t="s">
        <v>8332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3">
        <f t="shared" si="61"/>
        <v>39.31</v>
      </c>
      <c r="Q818" s="12" t="s">
        <v>8328</v>
      </c>
      <c r="R818" t="s">
        <v>8332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3">
        <f t="shared" si="61"/>
        <v>89.42</v>
      </c>
      <c r="Q819" s="12" t="s">
        <v>8328</v>
      </c>
      <c r="R819" t="s">
        <v>8332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3">
        <f t="shared" si="61"/>
        <v>28.68</v>
      </c>
      <c r="Q820" s="12" t="s">
        <v>8328</v>
      </c>
      <c r="R820" t="s">
        <v>8332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3">
        <f t="shared" si="61"/>
        <v>31.07</v>
      </c>
      <c r="Q821" s="12" t="s">
        <v>8328</v>
      </c>
      <c r="R821" t="s">
        <v>8332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3">
        <f t="shared" si="61"/>
        <v>70.55</v>
      </c>
      <c r="Q822" s="12" t="s">
        <v>8328</v>
      </c>
      <c r="R822" t="s">
        <v>8332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3">
        <f t="shared" si="61"/>
        <v>224.13</v>
      </c>
      <c r="Q823" s="12" t="s">
        <v>8328</v>
      </c>
      <c r="R823" t="s">
        <v>8332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3">
        <f t="shared" si="61"/>
        <v>51.81</v>
      </c>
      <c r="Q824" s="12" t="s">
        <v>8328</v>
      </c>
      <c r="R824" t="s">
        <v>8332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3">
        <f t="shared" si="61"/>
        <v>43.52</v>
      </c>
      <c r="Q825" s="12" t="s">
        <v>8328</v>
      </c>
      <c r="R825" t="s">
        <v>8332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3">
        <f t="shared" si="61"/>
        <v>39.82</v>
      </c>
      <c r="Q826" s="12" t="s">
        <v>8328</v>
      </c>
      <c r="R826" t="s">
        <v>8332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3">
        <f t="shared" si="61"/>
        <v>126.81</v>
      </c>
      <c r="Q827" s="12" t="s">
        <v>8328</v>
      </c>
      <c r="R827" t="s">
        <v>8332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3">
        <f t="shared" si="61"/>
        <v>113.88</v>
      </c>
      <c r="Q828" s="12" t="s">
        <v>8328</v>
      </c>
      <c r="R828" t="s">
        <v>8332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3">
        <f t="shared" si="61"/>
        <v>28.18</v>
      </c>
      <c r="Q829" s="12" t="s">
        <v>8328</v>
      </c>
      <c r="R829" t="s">
        <v>8332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3">
        <f t="shared" si="61"/>
        <v>36.61</v>
      </c>
      <c r="Q830" s="12" t="s">
        <v>8328</v>
      </c>
      <c r="R830" t="s">
        <v>8332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3">
        <f t="shared" si="61"/>
        <v>32.5</v>
      </c>
      <c r="Q831" s="12" t="s">
        <v>8328</v>
      </c>
      <c r="R831" t="s">
        <v>8332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3">
        <f t="shared" si="61"/>
        <v>60.66</v>
      </c>
      <c r="Q832" s="12" t="s">
        <v>8328</v>
      </c>
      <c r="R832" t="s">
        <v>8332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3">
        <f t="shared" si="61"/>
        <v>175</v>
      </c>
      <c r="Q833" s="12" t="s">
        <v>8328</v>
      </c>
      <c r="R833" t="s">
        <v>8332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3">
        <f t="shared" ref="P834:P897" si="66">IFERROR(ROUND(E834/L834,2),0)</f>
        <v>97.99</v>
      </c>
      <c r="Q834" s="12" t="s">
        <v>8328</v>
      </c>
      <c r="R834" t="s">
        <v>8332</v>
      </c>
      <c r="S834" s="10">
        <f t="shared" ref="S834:S897" si="67">(((J834/60)/60)/24)+DATE(1970,1,1)</f>
        <v>40869.675173611111</v>
      </c>
      <c r="T834" s="10">
        <f t="shared" ref="T834:T897" si="68">(((I834/60)/60)/24)+DATE(1970,1,1)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3">
        <f t="shared" si="66"/>
        <v>148.78</v>
      </c>
      <c r="Q835" s="12" t="s">
        <v>8328</v>
      </c>
      <c r="R835" t="s">
        <v>8332</v>
      </c>
      <c r="S835" s="10">
        <f t="shared" si="67"/>
        <v>41718.878182870372</v>
      </c>
      <c r="T835" s="10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3">
        <f t="shared" si="66"/>
        <v>96.08</v>
      </c>
      <c r="Q836" s="12" t="s">
        <v>8328</v>
      </c>
      <c r="R836" t="s">
        <v>8332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3">
        <f t="shared" si="66"/>
        <v>58.63</v>
      </c>
      <c r="Q837" s="12" t="s">
        <v>8328</v>
      </c>
      <c r="R837" t="s">
        <v>8332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3">
        <f t="shared" si="66"/>
        <v>109.71</v>
      </c>
      <c r="Q838" s="12" t="s">
        <v>8328</v>
      </c>
      <c r="R838" t="s">
        <v>8332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3">
        <f t="shared" si="66"/>
        <v>49.11</v>
      </c>
      <c r="Q839" s="12" t="s">
        <v>8328</v>
      </c>
      <c r="R839" t="s">
        <v>8332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3">
        <f t="shared" si="66"/>
        <v>47.67</v>
      </c>
      <c r="Q840" s="12" t="s">
        <v>8328</v>
      </c>
      <c r="R840" t="s">
        <v>8332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3">
        <f t="shared" si="66"/>
        <v>60.74</v>
      </c>
      <c r="Q841" s="12" t="s">
        <v>8328</v>
      </c>
      <c r="R841" t="s">
        <v>8332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3">
        <f t="shared" si="66"/>
        <v>63.38</v>
      </c>
      <c r="Q842" s="12" t="s">
        <v>8328</v>
      </c>
      <c r="R842" t="s">
        <v>8337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3">
        <f t="shared" si="66"/>
        <v>53.89</v>
      </c>
      <c r="Q843" s="12" t="s">
        <v>8328</v>
      </c>
      <c r="R843" t="s">
        <v>8337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3">
        <f t="shared" si="66"/>
        <v>66.87</v>
      </c>
      <c r="Q844" s="12" t="s">
        <v>8328</v>
      </c>
      <c r="R844" t="s">
        <v>8337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3">
        <f t="shared" si="66"/>
        <v>63.1</v>
      </c>
      <c r="Q845" s="12" t="s">
        <v>8328</v>
      </c>
      <c r="R845" t="s">
        <v>8337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3">
        <f t="shared" si="66"/>
        <v>36.630000000000003</v>
      </c>
      <c r="Q846" s="12" t="s">
        <v>8328</v>
      </c>
      <c r="R846" t="s">
        <v>8337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3">
        <f t="shared" si="66"/>
        <v>34.01</v>
      </c>
      <c r="Q847" s="12" t="s">
        <v>8328</v>
      </c>
      <c r="R847" t="s">
        <v>8337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3">
        <f t="shared" si="66"/>
        <v>28.55</v>
      </c>
      <c r="Q848" s="12" t="s">
        <v>8328</v>
      </c>
      <c r="R848" t="s">
        <v>8337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3">
        <f t="shared" si="66"/>
        <v>10</v>
      </c>
      <c r="Q849" s="12" t="s">
        <v>8328</v>
      </c>
      <c r="R849" t="s">
        <v>8337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3">
        <f t="shared" si="66"/>
        <v>18.75</v>
      </c>
      <c r="Q850" s="12" t="s">
        <v>8328</v>
      </c>
      <c r="R850" t="s">
        <v>8337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3">
        <f t="shared" si="66"/>
        <v>41.7</v>
      </c>
      <c r="Q851" s="12" t="s">
        <v>8328</v>
      </c>
      <c r="R851" t="s">
        <v>8337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3">
        <f t="shared" si="66"/>
        <v>46.67</v>
      </c>
      <c r="Q852" s="12" t="s">
        <v>8328</v>
      </c>
      <c r="R852" t="s">
        <v>8337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3">
        <f t="shared" si="66"/>
        <v>37.270000000000003</v>
      </c>
      <c r="Q853" s="12" t="s">
        <v>8328</v>
      </c>
      <c r="R853" t="s">
        <v>8337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3">
        <f t="shared" si="66"/>
        <v>59.26</v>
      </c>
      <c r="Q854" s="12" t="s">
        <v>8328</v>
      </c>
      <c r="R854" t="s">
        <v>8337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3">
        <f t="shared" si="66"/>
        <v>30</v>
      </c>
      <c r="Q855" s="12" t="s">
        <v>8328</v>
      </c>
      <c r="R855" t="s">
        <v>8337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3">
        <f t="shared" si="66"/>
        <v>65.86</v>
      </c>
      <c r="Q856" s="12" t="s">
        <v>8328</v>
      </c>
      <c r="R856" t="s">
        <v>8337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3">
        <f t="shared" si="66"/>
        <v>31.91</v>
      </c>
      <c r="Q857" s="12" t="s">
        <v>8328</v>
      </c>
      <c r="R857" t="s">
        <v>8337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3">
        <f t="shared" si="66"/>
        <v>19.46</v>
      </c>
      <c r="Q858" s="12" t="s">
        <v>8328</v>
      </c>
      <c r="R858" t="s">
        <v>8337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3">
        <f t="shared" si="66"/>
        <v>50</v>
      </c>
      <c r="Q859" s="12" t="s">
        <v>8328</v>
      </c>
      <c r="R859" t="s">
        <v>8337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3">
        <f t="shared" si="66"/>
        <v>22.74</v>
      </c>
      <c r="Q860" s="12" t="s">
        <v>8328</v>
      </c>
      <c r="R860" t="s">
        <v>8337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3">
        <f t="shared" si="66"/>
        <v>42.72</v>
      </c>
      <c r="Q861" s="12" t="s">
        <v>8328</v>
      </c>
      <c r="R861" t="s">
        <v>8337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3">
        <f t="shared" si="66"/>
        <v>52.92</v>
      </c>
      <c r="Q862" s="12" t="s">
        <v>8328</v>
      </c>
      <c r="R862" t="s">
        <v>8351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3">
        <f t="shared" si="66"/>
        <v>50.5</v>
      </c>
      <c r="Q863" s="12" t="s">
        <v>8328</v>
      </c>
      <c r="R863" t="s">
        <v>8351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3">
        <f t="shared" si="66"/>
        <v>42.5</v>
      </c>
      <c r="Q864" s="12" t="s">
        <v>8328</v>
      </c>
      <c r="R864" t="s">
        <v>8351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3">
        <f t="shared" si="66"/>
        <v>18</v>
      </c>
      <c r="Q865" s="12" t="s">
        <v>8328</v>
      </c>
      <c r="R865" t="s">
        <v>8351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3">
        <f t="shared" si="66"/>
        <v>34.18</v>
      </c>
      <c r="Q866" s="12" t="s">
        <v>8328</v>
      </c>
      <c r="R866" t="s">
        <v>8351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3">
        <f t="shared" si="66"/>
        <v>22.5</v>
      </c>
      <c r="Q867" s="12" t="s">
        <v>8328</v>
      </c>
      <c r="R867" t="s">
        <v>8351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3">
        <f t="shared" si="66"/>
        <v>58.18</v>
      </c>
      <c r="Q868" s="12" t="s">
        <v>8328</v>
      </c>
      <c r="R868" t="s">
        <v>8351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3">
        <f t="shared" si="66"/>
        <v>109.18</v>
      </c>
      <c r="Q869" s="12" t="s">
        <v>8328</v>
      </c>
      <c r="R869" t="s">
        <v>8351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3">
        <f t="shared" si="66"/>
        <v>50</v>
      </c>
      <c r="Q870" s="12" t="s">
        <v>8328</v>
      </c>
      <c r="R870" t="s">
        <v>8351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3">
        <f t="shared" si="66"/>
        <v>346.67</v>
      </c>
      <c r="Q871" s="12" t="s">
        <v>8328</v>
      </c>
      <c r="R871" t="s">
        <v>8351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3">
        <f t="shared" si="66"/>
        <v>12.4</v>
      </c>
      <c r="Q872" s="12" t="s">
        <v>8328</v>
      </c>
      <c r="R872" t="s">
        <v>8351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3">
        <f t="shared" si="66"/>
        <v>27.08</v>
      </c>
      <c r="Q873" s="12" t="s">
        <v>8328</v>
      </c>
      <c r="R873" t="s">
        <v>8351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3">
        <f t="shared" si="66"/>
        <v>32.5</v>
      </c>
      <c r="Q874" s="12" t="s">
        <v>8328</v>
      </c>
      <c r="R874" t="s">
        <v>8351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3">
        <f t="shared" si="66"/>
        <v>9</v>
      </c>
      <c r="Q875" s="12" t="s">
        <v>8328</v>
      </c>
      <c r="R875" t="s">
        <v>8351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3">
        <f t="shared" si="66"/>
        <v>34.76</v>
      </c>
      <c r="Q876" s="12" t="s">
        <v>8328</v>
      </c>
      <c r="R876" t="s">
        <v>8351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3">
        <f t="shared" si="66"/>
        <v>0</v>
      </c>
      <c r="Q877" s="12" t="s">
        <v>8328</v>
      </c>
      <c r="R877" t="s">
        <v>8351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3">
        <f t="shared" si="66"/>
        <v>28.58</v>
      </c>
      <c r="Q878" s="12" t="s">
        <v>8328</v>
      </c>
      <c r="R878" t="s">
        <v>8351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3">
        <f t="shared" si="66"/>
        <v>46.59</v>
      </c>
      <c r="Q879" s="12" t="s">
        <v>8328</v>
      </c>
      <c r="R879" t="s">
        <v>8351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3">
        <f t="shared" si="66"/>
        <v>32.5</v>
      </c>
      <c r="Q880" s="12" t="s">
        <v>8328</v>
      </c>
      <c r="R880" t="s">
        <v>8351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3">
        <f t="shared" si="66"/>
        <v>21.47</v>
      </c>
      <c r="Q881" s="12" t="s">
        <v>8328</v>
      </c>
      <c r="R881" t="s">
        <v>8351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3">
        <f t="shared" si="66"/>
        <v>14.13</v>
      </c>
      <c r="Q882" s="12" t="s">
        <v>8328</v>
      </c>
      <c r="R882" t="s">
        <v>8329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3">
        <f t="shared" si="66"/>
        <v>30</v>
      </c>
      <c r="Q883" s="12" t="s">
        <v>8328</v>
      </c>
      <c r="R883" t="s">
        <v>8329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3">
        <f t="shared" si="66"/>
        <v>21.57</v>
      </c>
      <c r="Q884" s="12" t="s">
        <v>8328</v>
      </c>
      <c r="R884" t="s">
        <v>8329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3">
        <f t="shared" si="66"/>
        <v>83.38</v>
      </c>
      <c r="Q885" s="12" t="s">
        <v>8328</v>
      </c>
      <c r="R885" t="s">
        <v>8329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3">
        <f t="shared" si="66"/>
        <v>10</v>
      </c>
      <c r="Q886" s="12" t="s">
        <v>8328</v>
      </c>
      <c r="R886" t="s">
        <v>8329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3">
        <f t="shared" si="66"/>
        <v>35.71</v>
      </c>
      <c r="Q887" s="12" t="s">
        <v>8328</v>
      </c>
      <c r="R887" t="s">
        <v>8329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3">
        <f t="shared" si="66"/>
        <v>29.29</v>
      </c>
      <c r="Q888" s="12" t="s">
        <v>8328</v>
      </c>
      <c r="R888" t="s">
        <v>8329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3">
        <f t="shared" si="66"/>
        <v>0</v>
      </c>
      <c r="Q889" s="12" t="s">
        <v>8328</v>
      </c>
      <c r="R889" t="s">
        <v>8329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3">
        <f t="shared" si="66"/>
        <v>18</v>
      </c>
      <c r="Q890" s="12" t="s">
        <v>8328</v>
      </c>
      <c r="R890" t="s">
        <v>8329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3">
        <f t="shared" si="66"/>
        <v>73.760000000000005</v>
      </c>
      <c r="Q891" s="12" t="s">
        <v>8328</v>
      </c>
      <c r="R891" t="s">
        <v>8329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3">
        <f t="shared" si="66"/>
        <v>31.25</v>
      </c>
      <c r="Q892" s="12" t="s">
        <v>8328</v>
      </c>
      <c r="R892" t="s">
        <v>8329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3">
        <f t="shared" si="66"/>
        <v>28.89</v>
      </c>
      <c r="Q893" s="12" t="s">
        <v>8328</v>
      </c>
      <c r="R893" t="s">
        <v>8329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3">
        <f t="shared" si="66"/>
        <v>143.82</v>
      </c>
      <c r="Q894" s="12" t="s">
        <v>8328</v>
      </c>
      <c r="R894" t="s">
        <v>8329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3">
        <f t="shared" si="66"/>
        <v>40</v>
      </c>
      <c r="Q895" s="12" t="s">
        <v>8328</v>
      </c>
      <c r="R895" t="s">
        <v>8329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3">
        <f t="shared" si="66"/>
        <v>147.81</v>
      </c>
      <c r="Q896" s="12" t="s">
        <v>8328</v>
      </c>
      <c r="R896" t="s">
        <v>8329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3">
        <f t="shared" si="66"/>
        <v>27.86</v>
      </c>
      <c r="Q897" s="12" t="s">
        <v>8328</v>
      </c>
      <c r="R897" t="s">
        <v>8329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3">
        <f t="shared" ref="P898:P961" si="71">IFERROR(ROUND(E898/L898,2),0)</f>
        <v>44.44</v>
      </c>
      <c r="Q898" s="12" t="s">
        <v>8328</v>
      </c>
      <c r="R898" t="s">
        <v>8329</v>
      </c>
      <c r="S898" s="10">
        <f t="shared" ref="S898:S961" si="72">(((J898/60)/60)/24)+DATE(1970,1,1)</f>
        <v>42218.872986111113</v>
      </c>
      <c r="T898" s="10">
        <f t="shared" ref="T898:T961" si="73">(((I898/60)/60)/24)+DATE(1970,1,1)</f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3">
        <f t="shared" si="71"/>
        <v>0</v>
      </c>
      <c r="Q899" s="12" t="s">
        <v>8328</v>
      </c>
      <c r="R899" t="s">
        <v>8329</v>
      </c>
      <c r="S899" s="10">
        <f t="shared" si="72"/>
        <v>41211.688750000001</v>
      </c>
      <c r="T899" s="10">
        <f t="shared" si="73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3">
        <f t="shared" si="71"/>
        <v>35</v>
      </c>
      <c r="Q900" s="12" t="s">
        <v>8328</v>
      </c>
      <c r="R900" t="s">
        <v>8329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3">
        <f t="shared" si="71"/>
        <v>35</v>
      </c>
      <c r="Q901" s="12" t="s">
        <v>8328</v>
      </c>
      <c r="R901" t="s">
        <v>8329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3">
        <f t="shared" si="71"/>
        <v>10.5</v>
      </c>
      <c r="Q902" s="12" t="s">
        <v>8328</v>
      </c>
      <c r="R902" t="s">
        <v>8351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3">
        <f t="shared" si="71"/>
        <v>0</v>
      </c>
      <c r="Q903" s="12" t="s">
        <v>8328</v>
      </c>
      <c r="R903" t="s">
        <v>8351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3">
        <f t="shared" si="71"/>
        <v>30</v>
      </c>
      <c r="Q904" s="12" t="s">
        <v>8328</v>
      </c>
      <c r="R904" t="s">
        <v>8351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3">
        <f t="shared" si="71"/>
        <v>40</v>
      </c>
      <c r="Q905" s="12" t="s">
        <v>8328</v>
      </c>
      <c r="R905" t="s">
        <v>8351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3">
        <f t="shared" si="71"/>
        <v>50.33</v>
      </c>
      <c r="Q906" s="12" t="s">
        <v>8328</v>
      </c>
      <c r="R906" t="s">
        <v>8351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3">
        <f t="shared" si="71"/>
        <v>32.67</v>
      </c>
      <c r="Q907" s="12" t="s">
        <v>8328</v>
      </c>
      <c r="R907" t="s">
        <v>8351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3">
        <f t="shared" si="71"/>
        <v>0</v>
      </c>
      <c r="Q908" s="12" t="s">
        <v>8328</v>
      </c>
      <c r="R908" t="s">
        <v>8351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3">
        <f t="shared" si="71"/>
        <v>0</v>
      </c>
      <c r="Q909" s="12" t="s">
        <v>8328</v>
      </c>
      <c r="R909" t="s">
        <v>8351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3">
        <f t="shared" si="71"/>
        <v>0</v>
      </c>
      <c r="Q910" s="12" t="s">
        <v>8328</v>
      </c>
      <c r="R910" t="s">
        <v>8351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3">
        <f t="shared" si="71"/>
        <v>65</v>
      </c>
      <c r="Q911" s="12" t="s">
        <v>8328</v>
      </c>
      <c r="R911" t="s">
        <v>8351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3">
        <f t="shared" si="71"/>
        <v>24.6</v>
      </c>
      <c r="Q912" s="12" t="s">
        <v>8328</v>
      </c>
      <c r="R912" t="s">
        <v>8351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3">
        <f t="shared" si="71"/>
        <v>0</v>
      </c>
      <c r="Q913" s="12" t="s">
        <v>8328</v>
      </c>
      <c r="R913" t="s">
        <v>8351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3">
        <f t="shared" si="71"/>
        <v>15</v>
      </c>
      <c r="Q914" s="12" t="s">
        <v>8328</v>
      </c>
      <c r="R914" t="s">
        <v>8351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3">
        <f t="shared" si="71"/>
        <v>82.58</v>
      </c>
      <c r="Q915" s="12" t="s">
        <v>8328</v>
      </c>
      <c r="R915" t="s">
        <v>8351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3">
        <f t="shared" si="71"/>
        <v>0</v>
      </c>
      <c r="Q916" s="12" t="s">
        <v>8328</v>
      </c>
      <c r="R916" t="s">
        <v>8351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3">
        <f t="shared" si="71"/>
        <v>41.67</v>
      </c>
      <c r="Q917" s="12" t="s">
        <v>8328</v>
      </c>
      <c r="R917" t="s">
        <v>8351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3">
        <f t="shared" si="71"/>
        <v>0</v>
      </c>
      <c r="Q918" s="12" t="s">
        <v>8328</v>
      </c>
      <c r="R918" t="s">
        <v>8351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3">
        <f t="shared" si="71"/>
        <v>30</v>
      </c>
      <c r="Q919" s="12" t="s">
        <v>8328</v>
      </c>
      <c r="R919" t="s">
        <v>8351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3">
        <f t="shared" si="71"/>
        <v>19.600000000000001</v>
      </c>
      <c r="Q920" s="12" t="s">
        <v>8328</v>
      </c>
      <c r="R920" t="s">
        <v>8351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3">
        <f t="shared" si="71"/>
        <v>100</v>
      </c>
      <c r="Q921" s="12" t="s">
        <v>8328</v>
      </c>
      <c r="R921" t="s">
        <v>8351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3">
        <f t="shared" si="71"/>
        <v>0</v>
      </c>
      <c r="Q922" s="12" t="s">
        <v>8328</v>
      </c>
      <c r="R922" t="s">
        <v>8351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3">
        <f t="shared" si="71"/>
        <v>231.75</v>
      </c>
      <c r="Q923" s="12" t="s">
        <v>8328</v>
      </c>
      <c r="R923" t="s">
        <v>8351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3">
        <f t="shared" si="71"/>
        <v>189.33</v>
      </c>
      <c r="Q924" s="12" t="s">
        <v>8328</v>
      </c>
      <c r="R924" t="s">
        <v>8351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3">
        <f t="shared" si="71"/>
        <v>55</v>
      </c>
      <c r="Q925" s="12" t="s">
        <v>8328</v>
      </c>
      <c r="R925" t="s">
        <v>8351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3">
        <f t="shared" si="71"/>
        <v>21.8</v>
      </c>
      <c r="Q926" s="12" t="s">
        <v>8328</v>
      </c>
      <c r="R926" t="s">
        <v>8351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3">
        <f t="shared" si="71"/>
        <v>32</v>
      </c>
      <c r="Q927" s="12" t="s">
        <v>8328</v>
      </c>
      <c r="R927" t="s">
        <v>8351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3">
        <f t="shared" si="71"/>
        <v>0</v>
      </c>
      <c r="Q928" s="12" t="s">
        <v>8328</v>
      </c>
      <c r="R928" t="s">
        <v>8351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3">
        <f t="shared" si="71"/>
        <v>0</v>
      </c>
      <c r="Q929" s="12" t="s">
        <v>8328</v>
      </c>
      <c r="R929" t="s">
        <v>8351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3">
        <f t="shared" si="71"/>
        <v>56.25</v>
      </c>
      <c r="Q930" s="12" t="s">
        <v>8328</v>
      </c>
      <c r="R930" t="s">
        <v>8351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3">
        <f t="shared" si="71"/>
        <v>0</v>
      </c>
      <c r="Q931" s="12" t="s">
        <v>8328</v>
      </c>
      <c r="R931" t="s">
        <v>8351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3">
        <f t="shared" si="71"/>
        <v>69</v>
      </c>
      <c r="Q932" s="12" t="s">
        <v>8328</v>
      </c>
      <c r="R932" t="s">
        <v>8351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3">
        <f t="shared" si="71"/>
        <v>18.71</v>
      </c>
      <c r="Q933" s="12" t="s">
        <v>8328</v>
      </c>
      <c r="R933" t="s">
        <v>8351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3">
        <f t="shared" si="71"/>
        <v>46.03</v>
      </c>
      <c r="Q934" s="12" t="s">
        <v>8328</v>
      </c>
      <c r="R934" t="s">
        <v>8351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3">
        <f t="shared" si="71"/>
        <v>60</v>
      </c>
      <c r="Q935" s="12" t="s">
        <v>8328</v>
      </c>
      <c r="R935" t="s">
        <v>8351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3">
        <f t="shared" si="71"/>
        <v>50.67</v>
      </c>
      <c r="Q936" s="12" t="s">
        <v>8328</v>
      </c>
      <c r="R936" t="s">
        <v>8351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3">
        <f t="shared" si="71"/>
        <v>25</v>
      </c>
      <c r="Q937" s="12" t="s">
        <v>8328</v>
      </c>
      <c r="R937" t="s">
        <v>8351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3">
        <f t="shared" si="71"/>
        <v>0</v>
      </c>
      <c r="Q938" s="12" t="s">
        <v>8328</v>
      </c>
      <c r="R938" t="s">
        <v>8351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3">
        <f t="shared" si="71"/>
        <v>20</v>
      </c>
      <c r="Q939" s="12" t="s">
        <v>8328</v>
      </c>
      <c r="R939" t="s">
        <v>8351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3">
        <f t="shared" si="71"/>
        <v>25</v>
      </c>
      <c r="Q940" s="12" t="s">
        <v>8328</v>
      </c>
      <c r="R940" t="s">
        <v>8351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3">
        <f t="shared" si="71"/>
        <v>20</v>
      </c>
      <c r="Q941" s="12" t="s">
        <v>8328</v>
      </c>
      <c r="R941" t="s">
        <v>8351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3">
        <f t="shared" si="71"/>
        <v>110.29</v>
      </c>
      <c r="Q942" s="12" t="s">
        <v>8309</v>
      </c>
      <c r="R942" t="s">
        <v>8311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3">
        <f t="shared" si="71"/>
        <v>37.450000000000003</v>
      </c>
      <c r="Q943" s="12" t="s">
        <v>8309</v>
      </c>
      <c r="R943" t="s">
        <v>8311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3">
        <f t="shared" si="71"/>
        <v>41.75</v>
      </c>
      <c r="Q944" s="12" t="s">
        <v>8309</v>
      </c>
      <c r="R944" t="s">
        <v>8311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3">
        <f t="shared" si="71"/>
        <v>24.08</v>
      </c>
      <c r="Q945" s="12" t="s">
        <v>8309</v>
      </c>
      <c r="R945" t="s">
        <v>8311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3">
        <f t="shared" si="71"/>
        <v>69.41</v>
      </c>
      <c r="Q946" s="12" t="s">
        <v>8309</v>
      </c>
      <c r="R946" t="s">
        <v>8311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3">
        <f t="shared" si="71"/>
        <v>155.25</v>
      </c>
      <c r="Q947" s="12" t="s">
        <v>8309</v>
      </c>
      <c r="R947" t="s">
        <v>8311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3">
        <f t="shared" si="71"/>
        <v>57.2</v>
      </c>
      <c r="Q948" s="12" t="s">
        <v>8309</v>
      </c>
      <c r="R948" t="s">
        <v>8311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3">
        <f t="shared" si="71"/>
        <v>0</v>
      </c>
      <c r="Q949" s="12" t="s">
        <v>8309</v>
      </c>
      <c r="R949" t="s">
        <v>8311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3">
        <f t="shared" si="71"/>
        <v>60</v>
      </c>
      <c r="Q950" s="12" t="s">
        <v>8309</v>
      </c>
      <c r="R950" t="s">
        <v>8311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3">
        <f t="shared" si="71"/>
        <v>39</v>
      </c>
      <c r="Q951" s="12" t="s">
        <v>8309</v>
      </c>
      <c r="R951" t="s">
        <v>8311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3">
        <f t="shared" si="71"/>
        <v>58.42</v>
      </c>
      <c r="Q952" s="12" t="s">
        <v>8309</v>
      </c>
      <c r="R952" t="s">
        <v>8311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3">
        <f t="shared" si="71"/>
        <v>158.63999999999999</v>
      </c>
      <c r="Q953" s="12" t="s">
        <v>8309</v>
      </c>
      <c r="R953" t="s">
        <v>8311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3">
        <f t="shared" si="71"/>
        <v>99.86</v>
      </c>
      <c r="Q954" s="12" t="s">
        <v>8309</v>
      </c>
      <c r="R954" t="s">
        <v>8311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3">
        <f t="shared" si="71"/>
        <v>25.2</v>
      </c>
      <c r="Q955" s="12" t="s">
        <v>8309</v>
      </c>
      <c r="R955" t="s">
        <v>8311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3">
        <f t="shared" si="71"/>
        <v>89.19</v>
      </c>
      <c r="Q956" s="12" t="s">
        <v>8309</v>
      </c>
      <c r="R956" t="s">
        <v>8311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3">
        <f t="shared" si="71"/>
        <v>182.62</v>
      </c>
      <c r="Q957" s="12" t="s">
        <v>8309</v>
      </c>
      <c r="R957" t="s">
        <v>8311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3">
        <f t="shared" si="71"/>
        <v>50.65</v>
      </c>
      <c r="Q958" s="12" t="s">
        <v>8309</v>
      </c>
      <c r="R958" t="s">
        <v>8311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3">
        <f t="shared" si="71"/>
        <v>33.29</v>
      </c>
      <c r="Q959" s="12" t="s">
        <v>8309</v>
      </c>
      <c r="R959" t="s">
        <v>8311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3">
        <f t="shared" si="71"/>
        <v>51.82</v>
      </c>
      <c r="Q960" s="12" t="s">
        <v>8309</v>
      </c>
      <c r="R960" t="s">
        <v>8311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3">
        <f t="shared" si="71"/>
        <v>113.63</v>
      </c>
      <c r="Q961" s="12" t="s">
        <v>8309</v>
      </c>
      <c r="R961" t="s">
        <v>8311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3">
        <f t="shared" ref="P962:P1025" si="76">IFERROR(ROUND(E962/L962,2),0)</f>
        <v>136.46</v>
      </c>
      <c r="Q962" s="12" t="s">
        <v>8309</v>
      </c>
      <c r="R962" t="s">
        <v>8311</v>
      </c>
      <c r="S962" s="10">
        <f t="shared" ref="S962:S1025" si="77">(((J962/60)/60)/24)+DATE(1970,1,1)</f>
        <v>42766.626793981486</v>
      </c>
      <c r="T962" s="10">
        <f t="shared" ref="T962:T1025" si="78">(((I962/60)/60)/24)+DATE(1970,1,1)</f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3">
        <f t="shared" si="76"/>
        <v>364.35</v>
      </c>
      <c r="Q963" s="12" t="s">
        <v>8309</v>
      </c>
      <c r="R963" t="s">
        <v>8311</v>
      </c>
      <c r="S963" s="10">
        <f t="shared" si="77"/>
        <v>42740.693692129629</v>
      </c>
      <c r="T963" s="10">
        <f t="shared" si="78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3">
        <f t="shared" si="76"/>
        <v>19.239999999999998</v>
      </c>
      <c r="Q964" s="12" t="s">
        <v>8309</v>
      </c>
      <c r="R964" t="s">
        <v>8311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3">
        <f t="shared" si="76"/>
        <v>41.89</v>
      </c>
      <c r="Q965" s="12" t="s">
        <v>8309</v>
      </c>
      <c r="R965" t="s">
        <v>8311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3">
        <f t="shared" si="76"/>
        <v>30.31</v>
      </c>
      <c r="Q966" s="12" t="s">
        <v>8309</v>
      </c>
      <c r="R966" t="s">
        <v>8311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3">
        <f t="shared" si="76"/>
        <v>49.67</v>
      </c>
      <c r="Q967" s="12" t="s">
        <v>8309</v>
      </c>
      <c r="R967" t="s">
        <v>8311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3">
        <f t="shared" si="76"/>
        <v>59.2</v>
      </c>
      <c r="Q968" s="12" t="s">
        <v>8309</v>
      </c>
      <c r="R968" t="s">
        <v>8311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3">
        <f t="shared" si="76"/>
        <v>43.98</v>
      </c>
      <c r="Q969" s="12" t="s">
        <v>8309</v>
      </c>
      <c r="R969" t="s">
        <v>8311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3">
        <f t="shared" si="76"/>
        <v>26.5</v>
      </c>
      <c r="Q970" s="12" t="s">
        <v>8309</v>
      </c>
      <c r="R970" t="s">
        <v>8311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3">
        <f t="shared" si="76"/>
        <v>1272.73</v>
      </c>
      <c r="Q971" s="12" t="s">
        <v>8309</v>
      </c>
      <c r="R971" t="s">
        <v>8311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3">
        <f t="shared" si="76"/>
        <v>164</v>
      </c>
      <c r="Q972" s="12" t="s">
        <v>8309</v>
      </c>
      <c r="R972" t="s">
        <v>8311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3">
        <f t="shared" si="76"/>
        <v>45.2</v>
      </c>
      <c r="Q973" s="12" t="s">
        <v>8309</v>
      </c>
      <c r="R973" t="s">
        <v>8311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3">
        <f t="shared" si="76"/>
        <v>153.88999999999999</v>
      </c>
      <c r="Q974" s="12" t="s">
        <v>8309</v>
      </c>
      <c r="R974" t="s">
        <v>8311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3">
        <f t="shared" si="76"/>
        <v>51.38</v>
      </c>
      <c r="Q975" s="12" t="s">
        <v>8309</v>
      </c>
      <c r="R975" t="s">
        <v>8311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3">
        <f t="shared" si="76"/>
        <v>93.33</v>
      </c>
      <c r="Q976" s="12" t="s">
        <v>8309</v>
      </c>
      <c r="R976" t="s">
        <v>8311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3">
        <f t="shared" si="76"/>
        <v>108.63</v>
      </c>
      <c r="Q977" s="12" t="s">
        <v>8309</v>
      </c>
      <c r="R977" t="s">
        <v>8311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3">
        <f t="shared" si="76"/>
        <v>160.5</v>
      </c>
      <c r="Q978" s="12" t="s">
        <v>8309</v>
      </c>
      <c r="R978" t="s">
        <v>8311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3">
        <f t="shared" si="76"/>
        <v>75.75</v>
      </c>
      <c r="Q979" s="12" t="s">
        <v>8309</v>
      </c>
      <c r="R979" t="s">
        <v>8311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3">
        <f t="shared" si="76"/>
        <v>790.84</v>
      </c>
      <c r="Q980" s="12" t="s">
        <v>8309</v>
      </c>
      <c r="R980" t="s">
        <v>8311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3">
        <f t="shared" si="76"/>
        <v>301.94</v>
      </c>
      <c r="Q981" s="12" t="s">
        <v>8309</v>
      </c>
      <c r="R981" t="s">
        <v>8311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3">
        <f t="shared" si="76"/>
        <v>47.94</v>
      </c>
      <c r="Q982" s="12" t="s">
        <v>8309</v>
      </c>
      <c r="R982" t="s">
        <v>8311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3">
        <f t="shared" si="76"/>
        <v>2.75</v>
      </c>
      <c r="Q983" s="12" t="s">
        <v>8309</v>
      </c>
      <c r="R983" t="s">
        <v>8311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3">
        <f t="shared" si="76"/>
        <v>1</v>
      </c>
      <c r="Q984" s="12" t="s">
        <v>8309</v>
      </c>
      <c r="R984" t="s">
        <v>8311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3">
        <f t="shared" si="76"/>
        <v>171.79</v>
      </c>
      <c r="Q985" s="12" t="s">
        <v>8309</v>
      </c>
      <c r="R985" t="s">
        <v>8311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3">
        <f t="shared" si="76"/>
        <v>35.33</v>
      </c>
      <c r="Q986" s="12" t="s">
        <v>8309</v>
      </c>
      <c r="R986" t="s">
        <v>8311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3">
        <f t="shared" si="76"/>
        <v>82.09</v>
      </c>
      <c r="Q987" s="12" t="s">
        <v>8309</v>
      </c>
      <c r="R987" t="s">
        <v>8311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3">
        <f t="shared" si="76"/>
        <v>110.87</v>
      </c>
      <c r="Q988" s="12" t="s">
        <v>8309</v>
      </c>
      <c r="R988" t="s">
        <v>8311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3">
        <f t="shared" si="76"/>
        <v>161.22</v>
      </c>
      <c r="Q989" s="12" t="s">
        <v>8309</v>
      </c>
      <c r="R989" t="s">
        <v>8311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3">
        <f t="shared" si="76"/>
        <v>0</v>
      </c>
      <c r="Q990" s="12" t="s">
        <v>8309</v>
      </c>
      <c r="R990" t="s">
        <v>8311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3">
        <f t="shared" si="76"/>
        <v>52.41</v>
      </c>
      <c r="Q991" s="12" t="s">
        <v>8309</v>
      </c>
      <c r="R991" t="s">
        <v>8311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3">
        <f t="shared" si="76"/>
        <v>13</v>
      </c>
      <c r="Q992" s="12" t="s">
        <v>8309</v>
      </c>
      <c r="R992" t="s">
        <v>8311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3">
        <f t="shared" si="76"/>
        <v>30.29</v>
      </c>
      <c r="Q993" s="12" t="s">
        <v>8309</v>
      </c>
      <c r="R993" t="s">
        <v>8311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3">
        <f t="shared" si="76"/>
        <v>116.75</v>
      </c>
      <c r="Q994" s="12" t="s">
        <v>8309</v>
      </c>
      <c r="R994" t="s">
        <v>8311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3">
        <f t="shared" si="76"/>
        <v>89.6</v>
      </c>
      <c r="Q995" s="12" t="s">
        <v>8309</v>
      </c>
      <c r="R995" t="s">
        <v>8311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3">
        <f t="shared" si="76"/>
        <v>424.45</v>
      </c>
      <c r="Q996" s="12" t="s">
        <v>8309</v>
      </c>
      <c r="R996" t="s">
        <v>8311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3">
        <f t="shared" si="76"/>
        <v>80.67</v>
      </c>
      <c r="Q997" s="12" t="s">
        <v>8309</v>
      </c>
      <c r="R997" t="s">
        <v>8311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3">
        <f t="shared" si="76"/>
        <v>13</v>
      </c>
      <c r="Q998" s="12" t="s">
        <v>8309</v>
      </c>
      <c r="R998" t="s">
        <v>8311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3">
        <f t="shared" si="76"/>
        <v>8.1300000000000008</v>
      </c>
      <c r="Q999" s="12" t="s">
        <v>8309</v>
      </c>
      <c r="R999" t="s">
        <v>8311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3">
        <f t="shared" si="76"/>
        <v>153.43</v>
      </c>
      <c r="Q1000" s="12" t="s">
        <v>8309</v>
      </c>
      <c r="R1000" t="s">
        <v>8311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3">
        <f t="shared" si="76"/>
        <v>292.08</v>
      </c>
      <c r="Q1001" s="12" t="s">
        <v>8309</v>
      </c>
      <c r="R1001" t="s">
        <v>8311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3">
        <f t="shared" si="76"/>
        <v>3304</v>
      </c>
      <c r="Q1002" s="12" t="s">
        <v>8309</v>
      </c>
      <c r="R1002" t="s">
        <v>8311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3">
        <f t="shared" si="76"/>
        <v>1300</v>
      </c>
      <c r="Q1003" s="12" t="s">
        <v>8309</v>
      </c>
      <c r="R1003" t="s">
        <v>8311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3">
        <f t="shared" si="76"/>
        <v>134.55000000000001</v>
      </c>
      <c r="Q1004" s="12" t="s">
        <v>8309</v>
      </c>
      <c r="R1004" t="s">
        <v>8311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3">
        <f t="shared" si="76"/>
        <v>214.07</v>
      </c>
      <c r="Q1005" s="12" t="s">
        <v>8309</v>
      </c>
      <c r="R1005" t="s">
        <v>8311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3">
        <f t="shared" si="76"/>
        <v>216.34</v>
      </c>
      <c r="Q1006" s="12" t="s">
        <v>8309</v>
      </c>
      <c r="R1006" t="s">
        <v>8311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3">
        <f t="shared" si="76"/>
        <v>932.31</v>
      </c>
      <c r="Q1007" s="12" t="s">
        <v>8309</v>
      </c>
      <c r="R1007" t="s">
        <v>8311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3">
        <f t="shared" si="76"/>
        <v>29.25</v>
      </c>
      <c r="Q1008" s="12" t="s">
        <v>8309</v>
      </c>
      <c r="R1008" t="s">
        <v>8311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3">
        <f t="shared" si="76"/>
        <v>174.95</v>
      </c>
      <c r="Q1009" s="12" t="s">
        <v>8309</v>
      </c>
      <c r="R1009" t="s">
        <v>8311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3">
        <f t="shared" si="76"/>
        <v>250</v>
      </c>
      <c r="Q1010" s="12" t="s">
        <v>8309</v>
      </c>
      <c r="R1010" t="s">
        <v>8311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3">
        <f t="shared" si="76"/>
        <v>65</v>
      </c>
      <c r="Q1011" s="12" t="s">
        <v>8309</v>
      </c>
      <c r="R1011" t="s">
        <v>8311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3">
        <f t="shared" si="76"/>
        <v>55</v>
      </c>
      <c r="Q1012" s="12" t="s">
        <v>8309</v>
      </c>
      <c r="R1012" t="s">
        <v>8311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3">
        <f t="shared" si="76"/>
        <v>75</v>
      </c>
      <c r="Q1013" s="12" t="s">
        <v>8309</v>
      </c>
      <c r="R1013" t="s">
        <v>8311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3">
        <f t="shared" si="76"/>
        <v>1389.36</v>
      </c>
      <c r="Q1014" s="12" t="s">
        <v>8309</v>
      </c>
      <c r="R1014" t="s">
        <v>8311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3">
        <f t="shared" si="76"/>
        <v>95.91</v>
      </c>
      <c r="Q1015" s="12" t="s">
        <v>8309</v>
      </c>
      <c r="R1015" t="s">
        <v>8311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3">
        <f t="shared" si="76"/>
        <v>191.25</v>
      </c>
      <c r="Q1016" s="12" t="s">
        <v>8309</v>
      </c>
      <c r="R1016" t="s">
        <v>8311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3">
        <f t="shared" si="76"/>
        <v>40</v>
      </c>
      <c r="Q1017" s="12" t="s">
        <v>8309</v>
      </c>
      <c r="R1017" t="s">
        <v>8311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3">
        <f t="shared" si="76"/>
        <v>74.790000000000006</v>
      </c>
      <c r="Q1018" s="12" t="s">
        <v>8309</v>
      </c>
      <c r="R1018" t="s">
        <v>8311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3">
        <f t="shared" si="76"/>
        <v>161.12</v>
      </c>
      <c r="Q1019" s="12" t="s">
        <v>8309</v>
      </c>
      <c r="R1019" t="s">
        <v>8311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3">
        <f t="shared" si="76"/>
        <v>88.71</v>
      </c>
      <c r="Q1020" s="12" t="s">
        <v>8309</v>
      </c>
      <c r="R1020" t="s">
        <v>8311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3">
        <f t="shared" si="76"/>
        <v>53.25</v>
      </c>
      <c r="Q1021" s="12" t="s">
        <v>8309</v>
      </c>
      <c r="R1021" t="s">
        <v>8311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3">
        <f t="shared" si="76"/>
        <v>106.2</v>
      </c>
      <c r="Q1022" s="12" t="s">
        <v>8328</v>
      </c>
      <c r="R1022" t="s">
        <v>8330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3">
        <f t="shared" si="76"/>
        <v>22.08</v>
      </c>
      <c r="Q1023" s="12" t="s">
        <v>8328</v>
      </c>
      <c r="R1023" t="s">
        <v>8330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3">
        <f t="shared" si="76"/>
        <v>31.05</v>
      </c>
      <c r="Q1024" s="12" t="s">
        <v>8328</v>
      </c>
      <c r="R1024" t="s">
        <v>8330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3">
        <f t="shared" si="76"/>
        <v>36.21</v>
      </c>
      <c r="Q1025" s="12" t="s">
        <v>8328</v>
      </c>
      <c r="R1025" t="s">
        <v>8330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3">
        <f t="shared" ref="P1026:P1089" si="81">IFERROR(ROUND(E1026/L1026,2),0)</f>
        <v>388.98</v>
      </c>
      <c r="Q1026" s="12" t="s">
        <v>8328</v>
      </c>
      <c r="R1026" t="s">
        <v>8330</v>
      </c>
      <c r="S1026" s="10">
        <f t="shared" ref="S1026:S1089" si="82">(((J1026/60)/60)/24)+DATE(1970,1,1)</f>
        <v>42370.580590277779</v>
      </c>
      <c r="T1026" s="10">
        <f t="shared" ref="T1026:T1089" si="83">(((I1026/60)/60)/24)+DATE(1970,1,1)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3">
        <f t="shared" si="81"/>
        <v>71.849999999999994</v>
      </c>
      <c r="Q1027" s="12" t="s">
        <v>8328</v>
      </c>
      <c r="R1027" t="s">
        <v>8330</v>
      </c>
      <c r="S1027" s="10">
        <f t="shared" si="82"/>
        <v>42049.833761574075</v>
      </c>
      <c r="T1027" s="10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3">
        <f t="shared" si="81"/>
        <v>57.38</v>
      </c>
      <c r="Q1028" s="12" t="s">
        <v>8328</v>
      </c>
      <c r="R1028" t="s">
        <v>8330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3">
        <f t="shared" si="81"/>
        <v>69.67</v>
      </c>
      <c r="Q1029" s="12" t="s">
        <v>8328</v>
      </c>
      <c r="R1029" t="s">
        <v>8330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3">
        <f t="shared" si="81"/>
        <v>45.99</v>
      </c>
      <c r="Q1030" s="12" t="s">
        <v>8328</v>
      </c>
      <c r="R1030" t="s">
        <v>8330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3">
        <f t="shared" si="81"/>
        <v>79.260000000000005</v>
      </c>
      <c r="Q1031" s="12" t="s">
        <v>8328</v>
      </c>
      <c r="R1031" t="s">
        <v>8330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3">
        <f t="shared" si="81"/>
        <v>43.03</v>
      </c>
      <c r="Q1032" s="12" t="s">
        <v>8328</v>
      </c>
      <c r="R1032" t="s">
        <v>8330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3">
        <f t="shared" si="81"/>
        <v>108.48</v>
      </c>
      <c r="Q1033" s="12" t="s">
        <v>8328</v>
      </c>
      <c r="R1033" t="s">
        <v>8330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3">
        <f t="shared" si="81"/>
        <v>61.03</v>
      </c>
      <c r="Q1034" s="12" t="s">
        <v>8328</v>
      </c>
      <c r="R1034" t="s">
        <v>8330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3">
        <f t="shared" si="81"/>
        <v>50.59</v>
      </c>
      <c r="Q1035" s="12" t="s">
        <v>8328</v>
      </c>
      <c r="R1035" t="s">
        <v>8330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3">
        <f t="shared" si="81"/>
        <v>39.159999999999997</v>
      </c>
      <c r="Q1036" s="12" t="s">
        <v>8328</v>
      </c>
      <c r="R1036" t="s">
        <v>8330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3">
        <f t="shared" si="81"/>
        <v>65.16</v>
      </c>
      <c r="Q1037" s="12" t="s">
        <v>8328</v>
      </c>
      <c r="R1037" t="s">
        <v>8330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3">
        <f t="shared" si="81"/>
        <v>23.96</v>
      </c>
      <c r="Q1038" s="12" t="s">
        <v>8328</v>
      </c>
      <c r="R1038" t="s">
        <v>8330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3">
        <f t="shared" si="81"/>
        <v>48.62</v>
      </c>
      <c r="Q1039" s="12" t="s">
        <v>8328</v>
      </c>
      <c r="R1039" t="s">
        <v>8330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3">
        <f t="shared" si="81"/>
        <v>35.74</v>
      </c>
      <c r="Q1040" s="12" t="s">
        <v>8328</v>
      </c>
      <c r="R1040" t="s">
        <v>8330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3">
        <f t="shared" si="81"/>
        <v>21.37</v>
      </c>
      <c r="Q1041" s="12" t="s">
        <v>8328</v>
      </c>
      <c r="R1041" t="s">
        <v>8330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3">
        <f t="shared" si="81"/>
        <v>250</v>
      </c>
      <c r="Q1042" s="12" t="s">
        <v>8347</v>
      </c>
      <c r="R1042" t="s">
        <v>8348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3">
        <f t="shared" si="81"/>
        <v>0</v>
      </c>
      <c r="Q1043" s="12" t="s">
        <v>8347</v>
      </c>
      <c r="R1043" t="s">
        <v>8348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3">
        <f t="shared" si="81"/>
        <v>10</v>
      </c>
      <c r="Q1044" s="12" t="s">
        <v>8347</v>
      </c>
      <c r="R1044" t="s">
        <v>8348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3">
        <f t="shared" si="81"/>
        <v>29.24</v>
      </c>
      <c r="Q1045" s="12" t="s">
        <v>8347</v>
      </c>
      <c r="R1045" t="s">
        <v>8348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3">
        <f t="shared" si="81"/>
        <v>3</v>
      </c>
      <c r="Q1046" s="12" t="s">
        <v>8347</v>
      </c>
      <c r="R1046" t="s">
        <v>8348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3">
        <f t="shared" si="81"/>
        <v>33.25</v>
      </c>
      <c r="Q1047" s="12" t="s">
        <v>8347</v>
      </c>
      <c r="R1047" t="s">
        <v>8348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3">
        <f t="shared" si="81"/>
        <v>0</v>
      </c>
      <c r="Q1048" s="12" t="s">
        <v>8347</v>
      </c>
      <c r="R1048" t="s">
        <v>8348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3">
        <f t="shared" si="81"/>
        <v>1</v>
      </c>
      <c r="Q1049" s="12" t="s">
        <v>8347</v>
      </c>
      <c r="R1049" t="s">
        <v>8348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3">
        <f t="shared" si="81"/>
        <v>53</v>
      </c>
      <c r="Q1050" s="12" t="s">
        <v>8347</v>
      </c>
      <c r="R1050" t="s">
        <v>8348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3">
        <f t="shared" si="81"/>
        <v>0</v>
      </c>
      <c r="Q1051" s="12" t="s">
        <v>8347</v>
      </c>
      <c r="R1051" t="s">
        <v>8348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3">
        <f t="shared" si="81"/>
        <v>0</v>
      </c>
      <c r="Q1052" s="12" t="s">
        <v>8347</v>
      </c>
      <c r="R1052" t="s">
        <v>8348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3">
        <f t="shared" si="81"/>
        <v>0</v>
      </c>
      <c r="Q1053" s="12" t="s">
        <v>8347</v>
      </c>
      <c r="R1053" t="s">
        <v>8348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3">
        <f t="shared" si="81"/>
        <v>0</v>
      </c>
      <c r="Q1054" s="12" t="s">
        <v>8347</v>
      </c>
      <c r="R1054" t="s">
        <v>8348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3">
        <f t="shared" si="81"/>
        <v>15</v>
      </c>
      <c r="Q1055" s="12" t="s">
        <v>8347</v>
      </c>
      <c r="R1055" t="s">
        <v>8348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3">
        <f t="shared" si="81"/>
        <v>0</v>
      </c>
      <c r="Q1056" s="12" t="s">
        <v>8347</v>
      </c>
      <c r="R1056" t="s">
        <v>8348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3">
        <f t="shared" si="81"/>
        <v>0</v>
      </c>
      <c r="Q1057" s="12" t="s">
        <v>8347</v>
      </c>
      <c r="R1057" t="s">
        <v>8348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3">
        <f t="shared" si="81"/>
        <v>0</v>
      </c>
      <c r="Q1058" s="12" t="s">
        <v>8347</v>
      </c>
      <c r="R1058" t="s">
        <v>8348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3">
        <f t="shared" si="81"/>
        <v>0</v>
      </c>
      <c r="Q1059" s="12" t="s">
        <v>8347</v>
      </c>
      <c r="R1059" t="s">
        <v>8348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3">
        <f t="shared" si="81"/>
        <v>0</v>
      </c>
      <c r="Q1060" s="12" t="s">
        <v>8347</v>
      </c>
      <c r="R1060" t="s">
        <v>8348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3">
        <f t="shared" si="81"/>
        <v>0</v>
      </c>
      <c r="Q1061" s="12" t="s">
        <v>8347</v>
      </c>
      <c r="R1061" t="s">
        <v>8348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3">
        <f t="shared" si="81"/>
        <v>50</v>
      </c>
      <c r="Q1062" s="12" t="s">
        <v>8347</v>
      </c>
      <c r="R1062" t="s">
        <v>8348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3">
        <f t="shared" si="81"/>
        <v>0</v>
      </c>
      <c r="Q1063" s="12" t="s">
        <v>8347</v>
      </c>
      <c r="R1063" t="s">
        <v>8348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3">
        <f t="shared" si="81"/>
        <v>47.5</v>
      </c>
      <c r="Q1064" s="12" t="s">
        <v>8347</v>
      </c>
      <c r="R1064" t="s">
        <v>8348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3">
        <f t="shared" si="81"/>
        <v>0</v>
      </c>
      <c r="Q1065" s="12" t="s">
        <v>8347</v>
      </c>
      <c r="R1065" t="s">
        <v>8348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3">
        <f t="shared" si="81"/>
        <v>65.67</v>
      </c>
      <c r="Q1066" s="12" t="s">
        <v>8317</v>
      </c>
      <c r="R1066" t="s">
        <v>8335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3">
        <f t="shared" si="81"/>
        <v>16.2</v>
      </c>
      <c r="Q1067" s="12" t="s">
        <v>8317</v>
      </c>
      <c r="R1067" t="s">
        <v>8335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3">
        <f t="shared" si="81"/>
        <v>34.130000000000003</v>
      </c>
      <c r="Q1068" s="12" t="s">
        <v>8317</v>
      </c>
      <c r="R1068" t="s">
        <v>8335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3">
        <f t="shared" si="81"/>
        <v>13</v>
      </c>
      <c r="Q1069" s="12" t="s">
        <v>8317</v>
      </c>
      <c r="R1069" t="s">
        <v>8335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3">
        <f t="shared" si="81"/>
        <v>11.25</v>
      </c>
      <c r="Q1070" s="12" t="s">
        <v>8317</v>
      </c>
      <c r="R1070" t="s">
        <v>8335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3">
        <f t="shared" si="81"/>
        <v>40.479999999999997</v>
      </c>
      <c r="Q1071" s="12" t="s">
        <v>8317</v>
      </c>
      <c r="R1071" t="s">
        <v>8335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3">
        <f t="shared" si="81"/>
        <v>35</v>
      </c>
      <c r="Q1072" s="12" t="s">
        <v>8317</v>
      </c>
      <c r="R1072" t="s">
        <v>8335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3">
        <f t="shared" si="81"/>
        <v>0</v>
      </c>
      <c r="Q1073" s="12" t="s">
        <v>8317</v>
      </c>
      <c r="R1073" t="s">
        <v>8335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3">
        <f t="shared" si="81"/>
        <v>12.75</v>
      </c>
      <c r="Q1074" s="12" t="s">
        <v>8317</v>
      </c>
      <c r="R1074" t="s">
        <v>8335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3">
        <f t="shared" si="81"/>
        <v>10</v>
      </c>
      <c r="Q1075" s="12" t="s">
        <v>8317</v>
      </c>
      <c r="R1075" t="s">
        <v>8335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3">
        <f t="shared" si="81"/>
        <v>113.57</v>
      </c>
      <c r="Q1076" s="12" t="s">
        <v>8317</v>
      </c>
      <c r="R1076" t="s">
        <v>8335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3">
        <f t="shared" si="81"/>
        <v>15</v>
      </c>
      <c r="Q1077" s="12" t="s">
        <v>8317</v>
      </c>
      <c r="R1077" t="s">
        <v>8335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3">
        <f t="shared" si="81"/>
        <v>48.28</v>
      </c>
      <c r="Q1078" s="12" t="s">
        <v>8317</v>
      </c>
      <c r="R1078" t="s">
        <v>8335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3">
        <f t="shared" si="81"/>
        <v>43.98</v>
      </c>
      <c r="Q1079" s="12" t="s">
        <v>8317</v>
      </c>
      <c r="R1079" t="s">
        <v>8335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3">
        <f t="shared" si="81"/>
        <v>9</v>
      </c>
      <c r="Q1080" s="12" t="s">
        <v>8317</v>
      </c>
      <c r="R1080" t="s">
        <v>8335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3">
        <f t="shared" si="81"/>
        <v>37.67</v>
      </c>
      <c r="Q1081" s="12" t="s">
        <v>8317</v>
      </c>
      <c r="R1081" t="s">
        <v>8335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3">
        <f t="shared" si="81"/>
        <v>18.579999999999998</v>
      </c>
      <c r="Q1082" s="12" t="s">
        <v>8317</v>
      </c>
      <c r="R1082" t="s">
        <v>8335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3">
        <f t="shared" si="81"/>
        <v>3</v>
      </c>
      <c r="Q1083" s="12" t="s">
        <v>8317</v>
      </c>
      <c r="R1083" t="s">
        <v>8335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3">
        <f t="shared" si="81"/>
        <v>18.670000000000002</v>
      </c>
      <c r="Q1084" s="12" t="s">
        <v>8317</v>
      </c>
      <c r="R1084" t="s">
        <v>8335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3">
        <f t="shared" si="81"/>
        <v>410</v>
      </c>
      <c r="Q1085" s="12" t="s">
        <v>8317</v>
      </c>
      <c r="R1085" t="s">
        <v>8335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3">
        <f t="shared" si="81"/>
        <v>0</v>
      </c>
      <c r="Q1086" s="12" t="s">
        <v>8317</v>
      </c>
      <c r="R1086" t="s">
        <v>8335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3">
        <f t="shared" si="81"/>
        <v>114</v>
      </c>
      <c r="Q1087" s="12" t="s">
        <v>8317</v>
      </c>
      <c r="R1087" t="s">
        <v>8335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3">
        <f t="shared" si="81"/>
        <v>7.5</v>
      </c>
      <c r="Q1088" s="12" t="s">
        <v>8317</v>
      </c>
      <c r="R1088" t="s">
        <v>8335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3">
        <f t="shared" si="81"/>
        <v>0</v>
      </c>
      <c r="Q1089" s="12" t="s">
        <v>8317</v>
      </c>
      <c r="R1089" t="s">
        <v>8335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3">
        <f t="shared" ref="P1090:P1153" si="86">IFERROR(ROUND(E1090/L1090,2),0)</f>
        <v>43.42</v>
      </c>
      <c r="Q1090" s="12" t="s">
        <v>8317</v>
      </c>
      <c r="R1090" t="s">
        <v>8335</v>
      </c>
      <c r="S1090" s="10">
        <f t="shared" ref="S1090:S1153" si="87">(((J1090/60)/60)/24)+DATE(1970,1,1)</f>
        <v>41723.799386574072</v>
      </c>
      <c r="T1090" s="10">
        <f t="shared" ref="T1090:T1153" si="88">(((I1090/60)/60)/24)+DATE(1970,1,1)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3">
        <f t="shared" si="86"/>
        <v>23.96</v>
      </c>
      <c r="Q1091" s="12" t="s">
        <v>8317</v>
      </c>
      <c r="R1091" t="s">
        <v>8335</v>
      </c>
      <c r="S1091" s="10">
        <f t="shared" si="87"/>
        <v>42151.189525462964</v>
      </c>
      <c r="T1091" s="10">
        <f t="shared" si="88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3">
        <f t="shared" si="86"/>
        <v>5</v>
      </c>
      <c r="Q1092" s="12" t="s">
        <v>8317</v>
      </c>
      <c r="R1092" t="s">
        <v>8335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3">
        <f t="shared" si="86"/>
        <v>12.5</v>
      </c>
      <c r="Q1093" s="12" t="s">
        <v>8317</v>
      </c>
      <c r="R1093" t="s">
        <v>8335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3">
        <f t="shared" si="86"/>
        <v>3</v>
      </c>
      <c r="Q1094" s="12" t="s">
        <v>8317</v>
      </c>
      <c r="R1094" t="s">
        <v>8335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3">
        <f t="shared" si="86"/>
        <v>10.56</v>
      </c>
      <c r="Q1095" s="12" t="s">
        <v>8317</v>
      </c>
      <c r="R1095" t="s">
        <v>8335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3">
        <f t="shared" si="86"/>
        <v>122</v>
      </c>
      <c r="Q1096" s="12" t="s">
        <v>8317</v>
      </c>
      <c r="R1096" t="s">
        <v>8335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3">
        <f t="shared" si="86"/>
        <v>267.81</v>
      </c>
      <c r="Q1097" s="12" t="s">
        <v>8317</v>
      </c>
      <c r="R1097" t="s">
        <v>8335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3">
        <f t="shared" si="86"/>
        <v>74.209999999999994</v>
      </c>
      <c r="Q1098" s="12" t="s">
        <v>8317</v>
      </c>
      <c r="R1098" t="s">
        <v>8335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3">
        <f t="shared" si="86"/>
        <v>6.71</v>
      </c>
      <c r="Q1099" s="12" t="s">
        <v>8317</v>
      </c>
      <c r="R1099" t="s">
        <v>8335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3">
        <f t="shared" si="86"/>
        <v>81.95</v>
      </c>
      <c r="Q1100" s="12" t="s">
        <v>8317</v>
      </c>
      <c r="R1100" t="s">
        <v>8335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3">
        <f t="shared" si="86"/>
        <v>25</v>
      </c>
      <c r="Q1101" s="12" t="s">
        <v>8317</v>
      </c>
      <c r="R1101" t="s">
        <v>8335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3">
        <f t="shared" si="86"/>
        <v>10</v>
      </c>
      <c r="Q1102" s="12" t="s">
        <v>8317</v>
      </c>
      <c r="R1102" t="s">
        <v>8335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3">
        <f t="shared" si="86"/>
        <v>6.83</v>
      </c>
      <c r="Q1103" s="12" t="s">
        <v>8317</v>
      </c>
      <c r="R1103" t="s">
        <v>8335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3">
        <f t="shared" si="86"/>
        <v>17.71</v>
      </c>
      <c r="Q1104" s="12" t="s">
        <v>8317</v>
      </c>
      <c r="R1104" t="s">
        <v>8335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3">
        <f t="shared" si="86"/>
        <v>16.2</v>
      </c>
      <c r="Q1105" s="12" t="s">
        <v>8317</v>
      </c>
      <c r="R1105" t="s">
        <v>8335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3">
        <f t="shared" si="86"/>
        <v>80.3</v>
      </c>
      <c r="Q1106" s="12" t="s">
        <v>8317</v>
      </c>
      <c r="R1106" t="s">
        <v>8335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3">
        <f t="shared" si="86"/>
        <v>71.55</v>
      </c>
      <c r="Q1107" s="12" t="s">
        <v>8317</v>
      </c>
      <c r="R1107" t="s">
        <v>8335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3">
        <f t="shared" si="86"/>
        <v>23.57</v>
      </c>
      <c r="Q1108" s="12" t="s">
        <v>8317</v>
      </c>
      <c r="R1108" t="s">
        <v>8335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3">
        <f t="shared" si="86"/>
        <v>0</v>
      </c>
      <c r="Q1109" s="12" t="s">
        <v>8317</v>
      </c>
      <c r="R1109" t="s">
        <v>8335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3">
        <f t="shared" si="86"/>
        <v>34.880000000000003</v>
      </c>
      <c r="Q1110" s="12" t="s">
        <v>8317</v>
      </c>
      <c r="R1110" t="s">
        <v>8335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3">
        <f t="shared" si="86"/>
        <v>15</v>
      </c>
      <c r="Q1111" s="12" t="s">
        <v>8317</v>
      </c>
      <c r="R1111" t="s">
        <v>8335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3">
        <f t="shared" si="86"/>
        <v>23.18</v>
      </c>
      <c r="Q1112" s="12" t="s">
        <v>8317</v>
      </c>
      <c r="R1112" t="s">
        <v>8335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3">
        <f t="shared" si="86"/>
        <v>1</v>
      </c>
      <c r="Q1113" s="12" t="s">
        <v>8317</v>
      </c>
      <c r="R1113" t="s">
        <v>8335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3">
        <f t="shared" si="86"/>
        <v>100.23</v>
      </c>
      <c r="Q1114" s="12" t="s">
        <v>8317</v>
      </c>
      <c r="R1114" t="s">
        <v>8335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3">
        <f t="shared" si="86"/>
        <v>5</v>
      </c>
      <c r="Q1115" s="12" t="s">
        <v>8317</v>
      </c>
      <c r="R1115" t="s">
        <v>8335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3">
        <f t="shared" si="86"/>
        <v>3.33</v>
      </c>
      <c r="Q1116" s="12" t="s">
        <v>8317</v>
      </c>
      <c r="R1116" t="s">
        <v>8335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3">
        <f t="shared" si="86"/>
        <v>13.25</v>
      </c>
      <c r="Q1117" s="12" t="s">
        <v>8317</v>
      </c>
      <c r="R1117" t="s">
        <v>8335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3">
        <f t="shared" si="86"/>
        <v>17.850000000000001</v>
      </c>
      <c r="Q1118" s="12" t="s">
        <v>8317</v>
      </c>
      <c r="R1118" t="s">
        <v>8335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3">
        <f t="shared" si="86"/>
        <v>10.38</v>
      </c>
      <c r="Q1119" s="12" t="s">
        <v>8317</v>
      </c>
      <c r="R1119" t="s">
        <v>8335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3">
        <f t="shared" si="86"/>
        <v>36.33</v>
      </c>
      <c r="Q1120" s="12" t="s">
        <v>8317</v>
      </c>
      <c r="R1120" t="s">
        <v>8335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3">
        <f t="shared" si="86"/>
        <v>5</v>
      </c>
      <c r="Q1121" s="12" t="s">
        <v>8317</v>
      </c>
      <c r="R1121" t="s">
        <v>8335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3">
        <f t="shared" si="86"/>
        <v>0</v>
      </c>
      <c r="Q1122" s="12" t="s">
        <v>8317</v>
      </c>
      <c r="R1122" t="s">
        <v>8335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3">
        <f t="shared" si="86"/>
        <v>5.8</v>
      </c>
      <c r="Q1123" s="12" t="s">
        <v>8317</v>
      </c>
      <c r="R1123" t="s">
        <v>8335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3">
        <f t="shared" si="86"/>
        <v>0</v>
      </c>
      <c r="Q1124" s="12" t="s">
        <v>8317</v>
      </c>
      <c r="R1124" t="s">
        <v>8335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3">
        <f t="shared" si="86"/>
        <v>3.67</v>
      </c>
      <c r="Q1125" s="12" t="s">
        <v>8317</v>
      </c>
      <c r="R1125" t="s">
        <v>8335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3">
        <f t="shared" si="86"/>
        <v>60.71</v>
      </c>
      <c r="Q1126" s="12" t="s">
        <v>8317</v>
      </c>
      <c r="R1126" t="s">
        <v>8345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3">
        <f t="shared" si="86"/>
        <v>0</v>
      </c>
      <c r="Q1127" s="12" t="s">
        <v>8317</v>
      </c>
      <c r="R1127" t="s">
        <v>8345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3">
        <f t="shared" si="86"/>
        <v>5</v>
      </c>
      <c r="Q1128" s="12" t="s">
        <v>8317</v>
      </c>
      <c r="R1128" t="s">
        <v>8345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3">
        <f t="shared" si="86"/>
        <v>25.43</v>
      </c>
      <c r="Q1129" s="12" t="s">
        <v>8317</v>
      </c>
      <c r="R1129" t="s">
        <v>8345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3">
        <f t="shared" si="86"/>
        <v>1</v>
      </c>
      <c r="Q1130" s="12" t="s">
        <v>8317</v>
      </c>
      <c r="R1130" t="s">
        <v>8345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3">
        <f t="shared" si="86"/>
        <v>10.5</v>
      </c>
      <c r="Q1131" s="12" t="s">
        <v>8317</v>
      </c>
      <c r="R1131" t="s">
        <v>8345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3">
        <f t="shared" si="86"/>
        <v>3.67</v>
      </c>
      <c r="Q1132" s="12" t="s">
        <v>8317</v>
      </c>
      <c r="R1132" t="s">
        <v>8345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3">
        <f t="shared" si="86"/>
        <v>0</v>
      </c>
      <c r="Q1133" s="12" t="s">
        <v>8317</v>
      </c>
      <c r="R1133" t="s">
        <v>8345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3">
        <f t="shared" si="86"/>
        <v>110.62</v>
      </c>
      <c r="Q1134" s="12" t="s">
        <v>8317</v>
      </c>
      <c r="R1134" t="s">
        <v>8345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3">
        <f t="shared" si="86"/>
        <v>20</v>
      </c>
      <c r="Q1135" s="12" t="s">
        <v>8317</v>
      </c>
      <c r="R1135" t="s">
        <v>8345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3">
        <f t="shared" si="86"/>
        <v>1</v>
      </c>
      <c r="Q1136" s="12" t="s">
        <v>8317</v>
      </c>
      <c r="R1136" t="s">
        <v>8345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3">
        <f t="shared" si="86"/>
        <v>50</v>
      </c>
      <c r="Q1137" s="12" t="s">
        <v>8317</v>
      </c>
      <c r="R1137" t="s">
        <v>8345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3">
        <f t="shared" si="86"/>
        <v>45</v>
      </c>
      <c r="Q1138" s="12" t="s">
        <v>8317</v>
      </c>
      <c r="R1138" t="s">
        <v>8345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3">
        <f t="shared" si="86"/>
        <v>253.21</v>
      </c>
      <c r="Q1139" s="12" t="s">
        <v>8317</v>
      </c>
      <c r="R1139" t="s">
        <v>8345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3">
        <f t="shared" si="86"/>
        <v>31.25</v>
      </c>
      <c r="Q1140" s="12" t="s">
        <v>8317</v>
      </c>
      <c r="R1140" t="s">
        <v>8345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3">
        <f t="shared" si="86"/>
        <v>5</v>
      </c>
      <c r="Q1141" s="12" t="s">
        <v>8317</v>
      </c>
      <c r="R1141" t="s">
        <v>8345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3">
        <f t="shared" si="86"/>
        <v>0</v>
      </c>
      <c r="Q1142" s="12" t="s">
        <v>8317</v>
      </c>
      <c r="R1142" t="s">
        <v>8345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3">
        <f t="shared" si="86"/>
        <v>0</v>
      </c>
      <c r="Q1143" s="12" t="s">
        <v>8317</v>
      </c>
      <c r="R1143" t="s">
        <v>8345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3">
        <f t="shared" si="86"/>
        <v>0</v>
      </c>
      <c r="Q1144" s="12" t="s">
        <v>8317</v>
      </c>
      <c r="R1144" t="s">
        <v>8345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3">
        <f t="shared" si="86"/>
        <v>23.25</v>
      </c>
      <c r="Q1145" s="12" t="s">
        <v>8317</v>
      </c>
      <c r="R1145" t="s">
        <v>8345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3">
        <f t="shared" si="86"/>
        <v>0</v>
      </c>
      <c r="Q1146" s="12" t="s">
        <v>8320</v>
      </c>
      <c r="R1146" t="s">
        <v>8346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3">
        <f t="shared" si="86"/>
        <v>100</v>
      </c>
      <c r="Q1147" s="12" t="s">
        <v>8320</v>
      </c>
      <c r="R1147" t="s">
        <v>8346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3">
        <f t="shared" si="86"/>
        <v>44.17</v>
      </c>
      <c r="Q1148" s="12" t="s">
        <v>8320</v>
      </c>
      <c r="R1148" t="s">
        <v>8346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3">
        <f t="shared" si="86"/>
        <v>0</v>
      </c>
      <c r="Q1149" s="12" t="s">
        <v>8320</v>
      </c>
      <c r="R1149" t="s">
        <v>8346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3">
        <f t="shared" si="86"/>
        <v>24.33</v>
      </c>
      <c r="Q1150" s="12" t="s">
        <v>8320</v>
      </c>
      <c r="R1150" t="s">
        <v>8346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3">
        <f t="shared" si="86"/>
        <v>37.5</v>
      </c>
      <c r="Q1151" s="12" t="s">
        <v>8320</v>
      </c>
      <c r="R1151" t="s">
        <v>8346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3">
        <f t="shared" si="86"/>
        <v>42</v>
      </c>
      <c r="Q1152" s="12" t="s">
        <v>8320</v>
      </c>
      <c r="R1152" t="s">
        <v>8346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3">
        <f t="shared" si="86"/>
        <v>0</v>
      </c>
      <c r="Q1153" s="12" t="s">
        <v>8320</v>
      </c>
      <c r="R1153" t="s">
        <v>8346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3">
        <f t="shared" ref="P1154:P1217" si="91">IFERROR(ROUND(E1154/L1154,2),0)</f>
        <v>60.73</v>
      </c>
      <c r="Q1154" s="12" t="s">
        <v>8320</v>
      </c>
      <c r="R1154" t="s">
        <v>8346</v>
      </c>
      <c r="S1154" s="10">
        <f t="shared" ref="S1154:S1217" si="92">(((J1154/60)/60)/24)+DATE(1970,1,1)</f>
        <v>42109.709629629629</v>
      </c>
      <c r="T1154" s="10">
        <f t="shared" ref="T1154:T1217" si="93">(((I1154/60)/60)/24)+DATE(1970,1,1)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3">
        <f t="shared" si="91"/>
        <v>50</v>
      </c>
      <c r="Q1155" s="12" t="s">
        <v>8320</v>
      </c>
      <c r="R1155" t="s">
        <v>8346</v>
      </c>
      <c r="S1155" s="10">
        <f t="shared" si="92"/>
        <v>42143.714178240742</v>
      </c>
      <c r="T1155" s="10">
        <f t="shared" si="93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3">
        <f t="shared" si="91"/>
        <v>108.33</v>
      </c>
      <c r="Q1156" s="12" t="s">
        <v>8320</v>
      </c>
      <c r="R1156" t="s">
        <v>8346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3">
        <f t="shared" si="91"/>
        <v>23.5</v>
      </c>
      <c r="Q1157" s="12" t="s">
        <v>8320</v>
      </c>
      <c r="R1157" t="s">
        <v>8346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3">
        <f t="shared" si="91"/>
        <v>0</v>
      </c>
      <c r="Q1158" s="12" t="s">
        <v>8320</v>
      </c>
      <c r="R1158" t="s">
        <v>8346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3">
        <f t="shared" si="91"/>
        <v>50.33</v>
      </c>
      <c r="Q1159" s="12" t="s">
        <v>8320</v>
      </c>
      <c r="R1159" t="s">
        <v>8346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3">
        <f t="shared" si="91"/>
        <v>11.67</v>
      </c>
      <c r="Q1160" s="12" t="s">
        <v>8320</v>
      </c>
      <c r="R1160" t="s">
        <v>8346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3">
        <f t="shared" si="91"/>
        <v>0</v>
      </c>
      <c r="Q1161" s="12" t="s">
        <v>8320</v>
      </c>
      <c r="R1161" t="s">
        <v>8346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3">
        <f t="shared" si="91"/>
        <v>60.79</v>
      </c>
      <c r="Q1162" s="12" t="s">
        <v>8320</v>
      </c>
      <c r="R1162" t="s">
        <v>8346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3">
        <f t="shared" si="91"/>
        <v>0</v>
      </c>
      <c r="Q1163" s="12" t="s">
        <v>8320</v>
      </c>
      <c r="R1163" t="s">
        <v>8346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3">
        <f t="shared" si="91"/>
        <v>17.5</v>
      </c>
      <c r="Q1164" s="12" t="s">
        <v>8320</v>
      </c>
      <c r="R1164" t="s">
        <v>8346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3">
        <f t="shared" si="91"/>
        <v>0</v>
      </c>
      <c r="Q1165" s="12" t="s">
        <v>8320</v>
      </c>
      <c r="R1165" t="s">
        <v>8346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3">
        <f t="shared" si="91"/>
        <v>0</v>
      </c>
      <c r="Q1166" s="12" t="s">
        <v>8320</v>
      </c>
      <c r="R1166" t="s">
        <v>8346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3">
        <f t="shared" si="91"/>
        <v>82.82</v>
      </c>
      <c r="Q1167" s="12" t="s">
        <v>8320</v>
      </c>
      <c r="R1167" t="s">
        <v>8346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3">
        <f t="shared" si="91"/>
        <v>358.88</v>
      </c>
      <c r="Q1168" s="12" t="s">
        <v>8320</v>
      </c>
      <c r="R1168" t="s">
        <v>8346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3">
        <f t="shared" si="91"/>
        <v>61.19</v>
      </c>
      <c r="Q1169" s="12" t="s">
        <v>8320</v>
      </c>
      <c r="R1169" t="s">
        <v>8346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3">
        <f t="shared" si="91"/>
        <v>340</v>
      </c>
      <c r="Q1170" s="12" t="s">
        <v>8320</v>
      </c>
      <c r="R1170" t="s">
        <v>8346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3">
        <f t="shared" si="91"/>
        <v>5.67</v>
      </c>
      <c r="Q1171" s="12" t="s">
        <v>8320</v>
      </c>
      <c r="R1171" t="s">
        <v>8346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3">
        <f t="shared" si="91"/>
        <v>50</v>
      </c>
      <c r="Q1172" s="12" t="s">
        <v>8320</v>
      </c>
      <c r="R1172" t="s">
        <v>8346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3">
        <f t="shared" si="91"/>
        <v>25</v>
      </c>
      <c r="Q1173" s="12" t="s">
        <v>8320</v>
      </c>
      <c r="R1173" t="s">
        <v>8346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3">
        <f t="shared" si="91"/>
        <v>0</v>
      </c>
      <c r="Q1174" s="12" t="s">
        <v>8320</v>
      </c>
      <c r="R1174" t="s">
        <v>8346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3">
        <f t="shared" si="91"/>
        <v>30</v>
      </c>
      <c r="Q1175" s="12" t="s">
        <v>8320</v>
      </c>
      <c r="R1175" t="s">
        <v>8346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3">
        <f t="shared" si="91"/>
        <v>46.63</v>
      </c>
      <c r="Q1176" s="12" t="s">
        <v>8320</v>
      </c>
      <c r="R1176" t="s">
        <v>8346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3">
        <f t="shared" si="91"/>
        <v>65</v>
      </c>
      <c r="Q1177" s="12" t="s">
        <v>8320</v>
      </c>
      <c r="R1177" t="s">
        <v>8346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3">
        <f t="shared" si="91"/>
        <v>10</v>
      </c>
      <c r="Q1178" s="12" t="s">
        <v>8320</v>
      </c>
      <c r="R1178" t="s">
        <v>8346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3">
        <f t="shared" si="91"/>
        <v>0</v>
      </c>
      <c r="Q1179" s="12" t="s">
        <v>8320</v>
      </c>
      <c r="R1179" t="s">
        <v>8346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3">
        <f t="shared" si="91"/>
        <v>5</v>
      </c>
      <c r="Q1180" s="12" t="s">
        <v>8320</v>
      </c>
      <c r="R1180" t="s">
        <v>8346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3">
        <f t="shared" si="91"/>
        <v>640</v>
      </c>
      <c r="Q1181" s="12" t="s">
        <v>8320</v>
      </c>
      <c r="R1181" t="s">
        <v>8346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3">
        <f t="shared" si="91"/>
        <v>69.12</v>
      </c>
      <c r="Q1182" s="12" t="s">
        <v>8320</v>
      </c>
      <c r="R1182" t="s">
        <v>8346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3">
        <f t="shared" si="91"/>
        <v>1.33</v>
      </c>
      <c r="Q1183" s="12" t="s">
        <v>8320</v>
      </c>
      <c r="R1183" t="s">
        <v>8346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3">
        <f t="shared" si="91"/>
        <v>10.5</v>
      </c>
      <c r="Q1184" s="12" t="s">
        <v>8320</v>
      </c>
      <c r="R1184" t="s">
        <v>8346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3">
        <f t="shared" si="91"/>
        <v>33.33</v>
      </c>
      <c r="Q1185" s="12" t="s">
        <v>8320</v>
      </c>
      <c r="R1185" t="s">
        <v>8346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3">
        <f t="shared" si="91"/>
        <v>61.56</v>
      </c>
      <c r="Q1186" s="12" t="s">
        <v>8314</v>
      </c>
      <c r="R1186" t="s">
        <v>8315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3">
        <f t="shared" si="91"/>
        <v>118.74</v>
      </c>
      <c r="Q1187" s="12" t="s">
        <v>8314</v>
      </c>
      <c r="R1187" t="s">
        <v>8315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3">
        <f t="shared" si="91"/>
        <v>65.08</v>
      </c>
      <c r="Q1188" s="12" t="s">
        <v>8314</v>
      </c>
      <c r="R1188" t="s">
        <v>8315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3">
        <f t="shared" si="91"/>
        <v>130.16</v>
      </c>
      <c r="Q1189" s="12" t="s">
        <v>8314</v>
      </c>
      <c r="R1189" t="s">
        <v>8315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3">
        <f t="shared" si="91"/>
        <v>37.78</v>
      </c>
      <c r="Q1190" s="12" t="s">
        <v>8314</v>
      </c>
      <c r="R1190" t="s">
        <v>8315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3">
        <f t="shared" si="91"/>
        <v>112.79</v>
      </c>
      <c r="Q1191" s="12" t="s">
        <v>8314</v>
      </c>
      <c r="R1191" t="s">
        <v>8315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3">
        <f t="shared" si="91"/>
        <v>51.92</v>
      </c>
      <c r="Q1192" s="12" t="s">
        <v>8314</v>
      </c>
      <c r="R1192" t="s">
        <v>8315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3">
        <f t="shared" si="91"/>
        <v>89.24</v>
      </c>
      <c r="Q1193" s="12" t="s">
        <v>8314</v>
      </c>
      <c r="R1193" t="s">
        <v>8315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3">
        <f t="shared" si="91"/>
        <v>19.329999999999998</v>
      </c>
      <c r="Q1194" s="12" t="s">
        <v>8314</v>
      </c>
      <c r="R1194" t="s">
        <v>8315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3">
        <f t="shared" si="91"/>
        <v>79.97</v>
      </c>
      <c r="Q1195" s="12" t="s">
        <v>8314</v>
      </c>
      <c r="R1195" t="s">
        <v>8315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3">
        <f t="shared" si="91"/>
        <v>56.41</v>
      </c>
      <c r="Q1196" s="12" t="s">
        <v>8314</v>
      </c>
      <c r="R1196" t="s">
        <v>8315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3">
        <f t="shared" si="91"/>
        <v>79.41</v>
      </c>
      <c r="Q1197" s="12" t="s">
        <v>8314</v>
      </c>
      <c r="R1197" t="s">
        <v>8315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3">
        <f t="shared" si="91"/>
        <v>76.44</v>
      </c>
      <c r="Q1198" s="12" t="s">
        <v>8314</v>
      </c>
      <c r="R1198" t="s">
        <v>8315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3">
        <f t="shared" si="91"/>
        <v>121</v>
      </c>
      <c r="Q1199" s="12" t="s">
        <v>8314</v>
      </c>
      <c r="R1199" t="s">
        <v>8315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3">
        <f t="shared" si="91"/>
        <v>54.62</v>
      </c>
      <c r="Q1200" s="12" t="s">
        <v>8314</v>
      </c>
      <c r="R1200" t="s">
        <v>8315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3">
        <f t="shared" si="91"/>
        <v>299.22000000000003</v>
      </c>
      <c r="Q1201" s="12" t="s">
        <v>8314</v>
      </c>
      <c r="R1201" t="s">
        <v>8315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3">
        <f t="shared" si="91"/>
        <v>58.53</v>
      </c>
      <c r="Q1202" s="12" t="s">
        <v>8314</v>
      </c>
      <c r="R1202" t="s">
        <v>8315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3">
        <f t="shared" si="91"/>
        <v>55.37</v>
      </c>
      <c r="Q1203" s="12" t="s">
        <v>8314</v>
      </c>
      <c r="R1203" t="s">
        <v>8315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3">
        <f t="shared" si="91"/>
        <v>183.8</v>
      </c>
      <c r="Q1204" s="12" t="s">
        <v>8314</v>
      </c>
      <c r="R1204" t="s">
        <v>8315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3">
        <f t="shared" si="91"/>
        <v>165.35</v>
      </c>
      <c r="Q1205" s="12" t="s">
        <v>8314</v>
      </c>
      <c r="R1205" t="s">
        <v>8315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3">
        <f t="shared" si="91"/>
        <v>234.79</v>
      </c>
      <c r="Q1206" s="12" t="s">
        <v>8314</v>
      </c>
      <c r="R1206" t="s">
        <v>8315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3">
        <f t="shared" si="91"/>
        <v>211.48</v>
      </c>
      <c r="Q1207" s="12" t="s">
        <v>8314</v>
      </c>
      <c r="R1207" t="s">
        <v>8315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3">
        <f t="shared" si="91"/>
        <v>32.340000000000003</v>
      </c>
      <c r="Q1208" s="12" t="s">
        <v>8314</v>
      </c>
      <c r="R1208" t="s">
        <v>8315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3">
        <f t="shared" si="91"/>
        <v>123.38</v>
      </c>
      <c r="Q1209" s="12" t="s">
        <v>8314</v>
      </c>
      <c r="R1209" t="s">
        <v>8315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3">
        <f t="shared" si="91"/>
        <v>207.07</v>
      </c>
      <c r="Q1210" s="12" t="s">
        <v>8314</v>
      </c>
      <c r="R1210" t="s">
        <v>8315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3">
        <f t="shared" si="91"/>
        <v>138.26</v>
      </c>
      <c r="Q1211" s="12" t="s">
        <v>8314</v>
      </c>
      <c r="R1211" t="s">
        <v>8315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3">
        <f t="shared" si="91"/>
        <v>493.82</v>
      </c>
      <c r="Q1212" s="12" t="s">
        <v>8314</v>
      </c>
      <c r="R1212" t="s">
        <v>8315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3">
        <f t="shared" si="91"/>
        <v>168.5</v>
      </c>
      <c r="Q1213" s="12" t="s">
        <v>8314</v>
      </c>
      <c r="R1213" t="s">
        <v>8315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3">
        <f t="shared" si="91"/>
        <v>38.869999999999997</v>
      </c>
      <c r="Q1214" s="12" t="s">
        <v>8314</v>
      </c>
      <c r="R1214" t="s">
        <v>8315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3">
        <f t="shared" si="91"/>
        <v>61.53</v>
      </c>
      <c r="Q1215" s="12" t="s">
        <v>8314</v>
      </c>
      <c r="R1215" t="s">
        <v>8315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3">
        <f t="shared" si="91"/>
        <v>105.44</v>
      </c>
      <c r="Q1216" s="12" t="s">
        <v>8314</v>
      </c>
      <c r="R1216" t="s">
        <v>8315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3">
        <f t="shared" si="91"/>
        <v>71.59</v>
      </c>
      <c r="Q1217" s="12" t="s">
        <v>8314</v>
      </c>
      <c r="R1217" t="s">
        <v>8315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3">
        <f t="shared" ref="P1218:P1281" si="96">IFERROR(ROUND(E1218/L1218,2),0)</f>
        <v>91.88</v>
      </c>
      <c r="Q1218" s="12" t="s">
        <v>8314</v>
      </c>
      <c r="R1218" t="s">
        <v>8315</v>
      </c>
      <c r="S1218" s="10">
        <f t="shared" ref="S1218:S1281" si="97">(((J1218/60)/60)/24)+DATE(1970,1,1)</f>
        <v>42247.616400462968</v>
      </c>
      <c r="T1218" s="10">
        <f t="shared" ref="T1218:T1281" si="98">(((I1218/60)/60)/24)+DATE(1970,1,1)</f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3">
        <f t="shared" si="96"/>
        <v>148.57</v>
      </c>
      <c r="Q1219" s="12" t="s">
        <v>8314</v>
      </c>
      <c r="R1219" t="s">
        <v>8315</v>
      </c>
      <c r="S1219" s="10">
        <f t="shared" si="97"/>
        <v>42535.809490740736</v>
      </c>
      <c r="T1219" s="10">
        <f t="shared" si="98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3">
        <f t="shared" si="96"/>
        <v>174.21</v>
      </c>
      <c r="Q1220" s="12" t="s">
        <v>8314</v>
      </c>
      <c r="R1220" t="s">
        <v>8315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3">
        <f t="shared" si="96"/>
        <v>102.86</v>
      </c>
      <c r="Q1221" s="12" t="s">
        <v>8314</v>
      </c>
      <c r="R1221" t="s">
        <v>8315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3">
        <f t="shared" si="96"/>
        <v>111.18</v>
      </c>
      <c r="Q1222" s="12" t="s">
        <v>8314</v>
      </c>
      <c r="R1222" t="s">
        <v>8315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3">
        <f t="shared" si="96"/>
        <v>23.8</v>
      </c>
      <c r="Q1223" s="12" t="s">
        <v>8314</v>
      </c>
      <c r="R1223" t="s">
        <v>8315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3">
        <f t="shared" si="96"/>
        <v>81.27</v>
      </c>
      <c r="Q1224" s="12" t="s">
        <v>8314</v>
      </c>
      <c r="R1224" t="s">
        <v>8315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3">
        <f t="shared" si="96"/>
        <v>116.21</v>
      </c>
      <c r="Q1225" s="12" t="s">
        <v>8314</v>
      </c>
      <c r="R1225" t="s">
        <v>8315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3">
        <f t="shared" si="96"/>
        <v>58.89</v>
      </c>
      <c r="Q1226" s="12" t="s">
        <v>8328</v>
      </c>
      <c r="R1226" t="s">
        <v>8355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3">
        <f t="shared" si="96"/>
        <v>44</v>
      </c>
      <c r="Q1227" s="12" t="s">
        <v>8328</v>
      </c>
      <c r="R1227" t="s">
        <v>8355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3">
        <f t="shared" si="96"/>
        <v>48.43</v>
      </c>
      <c r="Q1228" s="12" t="s">
        <v>8328</v>
      </c>
      <c r="R1228" t="s">
        <v>8355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3">
        <f t="shared" si="96"/>
        <v>0</v>
      </c>
      <c r="Q1229" s="12" t="s">
        <v>8328</v>
      </c>
      <c r="R1229" t="s">
        <v>8355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3">
        <f t="shared" si="96"/>
        <v>61.04</v>
      </c>
      <c r="Q1230" s="12" t="s">
        <v>8328</v>
      </c>
      <c r="R1230" t="s">
        <v>8355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3">
        <f t="shared" si="96"/>
        <v>25</v>
      </c>
      <c r="Q1231" s="12" t="s">
        <v>8328</v>
      </c>
      <c r="R1231" t="s">
        <v>8355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3">
        <f t="shared" si="96"/>
        <v>0</v>
      </c>
      <c r="Q1232" s="12" t="s">
        <v>8328</v>
      </c>
      <c r="R1232" t="s">
        <v>8355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3">
        <f t="shared" si="96"/>
        <v>0</v>
      </c>
      <c r="Q1233" s="12" t="s">
        <v>8328</v>
      </c>
      <c r="R1233" t="s">
        <v>8355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3">
        <f t="shared" si="96"/>
        <v>40</v>
      </c>
      <c r="Q1234" s="12" t="s">
        <v>8328</v>
      </c>
      <c r="R1234" t="s">
        <v>8355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3">
        <f t="shared" si="96"/>
        <v>19.329999999999998</v>
      </c>
      <c r="Q1235" s="12" t="s">
        <v>8328</v>
      </c>
      <c r="R1235" t="s">
        <v>8355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3">
        <f t="shared" si="96"/>
        <v>0</v>
      </c>
      <c r="Q1236" s="12" t="s">
        <v>8328</v>
      </c>
      <c r="R1236" t="s">
        <v>8355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3">
        <f t="shared" si="96"/>
        <v>35</v>
      </c>
      <c r="Q1237" s="12" t="s">
        <v>8328</v>
      </c>
      <c r="R1237" t="s">
        <v>8355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3">
        <f t="shared" si="96"/>
        <v>0</v>
      </c>
      <c r="Q1238" s="12" t="s">
        <v>8328</v>
      </c>
      <c r="R1238" t="s">
        <v>8355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3">
        <f t="shared" si="96"/>
        <v>0</v>
      </c>
      <c r="Q1239" s="12" t="s">
        <v>8328</v>
      </c>
      <c r="R1239" t="s">
        <v>8355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3">
        <f t="shared" si="96"/>
        <v>59.33</v>
      </c>
      <c r="Q1240" s="12" t="s">
        <v>8328</v>
      </c>
      <c r="R1240" t="s">
        <v>8355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3">
        <f t="shared" si="96"/>
        <v>0</v>
      </c>
      <c r="Q1241" s="12" t="s">
        <v>8328</v>
      </c>
      <c r="R1241" t="s">
        <v>8355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3">
        <f t="shared" si="96"/>
        <v>30.13</v>
      </c>
      <c r="Q1242" s="12" t="s">
        <v>8328</v>
      </c>
      <c r="R1242" t="s">
        <v>8355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3">
        <f t="shared" si="96"/>
        <v>74.62</v>
      </c>
      <c r="Q1243" s="12" t="s">
        <v>8328</v>
      </c>
      <c r="R1243" t="s">
        <v>8355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3">
        <f t="shared" si="96"/>
        <v>5</v>
      </c>
      <c r="Q1244" s="12" t="s">
        <v>8328</v>
      </c>
      <c r="R1244" t="s">
        <v>8355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3">
        <f t="shared" si="96"/>
        <v>44.5</v>
      </c>
      <c r="Q1245" s="12" t="s">
        <v>8328</v>
      </c>
      <c r="R1245" t="s">
        <v>8355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3">
        <f t="shared" si="96"/>
        <v>46.13</v>
      </c>
      <c r="Q1246" s="12" t="s">
        <v>8328</v>
      </c>
      <c r="R1246" t="s">
        <v>8332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3">
        <f t="shared" si="96"/>
        <v>141.47</v>
      </c>
      <c r="Q1247" s="12" t="s">
        <v>8328</v>
      </c>
      <c r="R1247" t="s">
        <v>8332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3">
        <f t="shared" si="96"/>
        <v>75.48</v>
      </c>
      <c r="Q1248" s="12" t="s">
        <v>8328</v>
      </c>
      <c r="R1248" t="s">
        <v>8332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3">
        <f t="shared" si="96"/>
        <v>85.5</v>
      </c>
      <c r="Q1249" s="12" t="s">
        <v>8328</v>
      </c>
      <c r="R1249" t="s">
        <v>8332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3">
        <f t="shared" si="96"/>
        <v>64.25</v>
      </c>
      <c r="Q1250" s="12" t="s">
        <v>8328</v>
      </c>
      <c r="R1250" t="s">
        <v>8332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3">
        <f t="shared" si="96"/>
        <v>64.47</v>
      </c>
      <c r="Q1251" s="12" t="s">
        <v>8328</v>
      </c>
      <c r="R1251" t="s">
        <v>8332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3">
        <f t="shared" si="96"/>
        <v>118.2</v>
      </c>
      <c r="Q1252" s="12" t="s">
        <v>8328</v>
      </c>
      <c r="R1252" t="s">
        <v>8332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3">
        <f t="shared" si="96"/>
        <v>82.54</v>
      </c>
      <c r="Q1253" s="12" t="s">
        <v>8328</v>
      </c>
      <c r="R1253" t="s">
        <v>8332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3">
        <f t="shared" si="96"/>
        <v>34.17</v>
      </c>
      <c r="Q1254" s="12" t="s">
        <v>8328</v>
      </c>
      <c r="R1254" t="s">
        <v>8332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3">
        <f t="shared" si="96"/>
        <v>42.73</v>
      </c>
      <c r="Q1255" s="12" t="s">
        <v>8328</v>
      </c>
      <c r="R1255" t="s">
        <v>8332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3">
        <f t="shared" si="96"/>
        <v>94.49</v>
      </c>
      <c r="Q1256" s="12" t="s">
        <v>8328</v>
      </c>
      <c r="R1256" t="s">
        <v>8332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3">
        <f t="shared" si="96"/>
        <v>55.7</v>
      </c>
      <c r="Q1257" s="12" t="s">
        <v>8328</v>
      </c>
      <c r="R1257" t="s">
        <v>8332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3">
        <f t="shared" si="96"/>
        <v>98.03</v>
      </c>
      <c r="Q1258" s="12" t="s">
        <v>8328</v>
      </c>
      <c r="R1258" t="s">
        <v>8332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3">
        <f t="shared" si="96"/>
        <v>92.1</v>
      </c>
      <c r="Q1259" s="12" t="s">
        <v>8328</v>
      </c>
      <c r="R1259" t="s">
        <v>8332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3">
        <f t="shared" si="96"/>
        <v>38.18</v>
      </c>
      <c r="Q1260" s="12" t="s">
        <v>8328</v>
      </c>
      <c r="R1260" t="s">
        <v>8332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3">
        <f t="shared" si="96"/>
        <v>27.15</v>
      </c>
      <c r="Q1261" s="12" t="s">
        <v>8328</v>
      </c>
      <c r="R1261" t="s">
        <v>8332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3">
        <f t="shared" si="96"/>
        <v>50.69</v>
      </c>
      <c r="Q1262" s="12" t="s">
        <v>8328</v>
      </c>
      <c r="R1262" t="s">
        <v>8332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3">
        <f t="shared" si="96"/>
        <v>38.94</v>
      </c>
      <c r="Q1263" s="12" t="s">
        <v>8328</v>
      </c>
      <c r="R1263" t="s">
        <v>8332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3">
        <f t="shared" si="96"/>
        <v>77.64</v>
      </c>
      <c r="Q1264" s="12" t="s">
        <v>8328</v>
      </c>
      <c r="R1264" t="s">
        <v>8332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3">
        <f t="shared" si="96"/>
        <v>43.54</v>
      </c>
      <c r="Q1265" s="12" t="s">
        <v>8328</v>
      </c>
      <c r="R1265" t="s">
        <v>8332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3">
        <f t="shared" si="96"/>
        <v>31.82</v>
      </c>
      <c r="Q1266" s="12" t="s">
        <v>8328</v>
      </c>
      <c r="R1266" t="s">
        <v>8332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3">
        <f t="shared" si="96"/>
        <v>63.18</v>
      </c>
      <c r="Q1267" s="12" t="s">
        <v>8328</v>
      </c>
      <c r="R1267" t="s">
        <v>8332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3">
        <f t="shared" si="96"/>
        <v>190.9</v>
      </c>
      <c r="Q1268" s="12" t="s">
        <v>8328</v>
      </c>
      <c r="R1268" t="s">
        <v>8332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3">
        <f t="shared" si="96"/>
        <v>140.86000000000001</v>
      </c>
      <c r="Q1269" s="12" t="s">
        <v>8328</v>
      </c>
      <c r="R1269" t="s">
        <v>8332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3">
        <f t="shared" si="96"/>
        <v>76.92</v>
      </c>
      <c r="Q1270" s="12" t="s">
        <v>8328</v>
      </c>
      <c r="R1270" t="s">
        <v>8332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3">
        <f t="shared" si="96"/>
        <v>99.16</v>
      </c>
      <c r="Q1271" s="12" t="s">
        <v>8328</v>
      </c>
      <c r="R1271" t="s">
        <v>8332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3">
        <f t="shared" si="96"/>
        <v>67.88</v>
      </c>
      <c r="Q1272" s="12" t="s">
        <v>8328</v>
      </c>
      <c r="R1272" t="s">
        <v>8332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3">
        <f t="shared" si="96"/>
        <v>246.29</v>
      </c>
      <c r="Q1273" s="12" t="s">
        <v>8328</v>
      </c>
      <c r="R1273" t="s">
        <v>8332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3">
        <f t="shared" si="96"/>
        <v>189.29</v>
      </c>
      <c r="Q1274" s="12" t="s">
        <v>8328</v>
      </c>
      <c r="R1274" t="s">
        <v>8332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3">
        <f t="shared" si="96"/>
        <v>76.67</v>
      </c>
      <c r="Q1275" s="12" t="s">
        <v>8328</v>
      </c>
      <c r="R1275" t="s">
        <v>8332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3">
        <f t="shared" si="96"/>
        <v>82.96</v>
      </c>
      <c r="Q1276" s="12" t="s">
        <v>8328</v>
      </c>
      <c r="R1276" t="s">
        <v>8332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3">
        <f t="shared" si="96"/>
        <v>62.52</v>
      </c>
      <c r="Q1277" s="12" t="s">
        <v>8328</v>
      </c>
      <c r="R1277" t="s">
        <v>8332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3">
        <f t="shared" si="96"/>
        <v>46.07</v>
      </c>
      <c r="Q1278" s="12" t="s">
        <v>8328</v>
      </c>
      <c r="R1278" t="s">
        <v>8332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3">
        <f t="shared" si="96"/>
        <v>38.54</v>
      </c>
      <c r="Q1279" s="12" t="s">
        <v>8328</v>
      </c>
      <c r="R1279" t="s">
        <v>8332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3">
        <f t="shared" si="96"/>
        <v>53.01</v>
      </c>
      <c r="Q1280" s="12" t="s">
        <v>8328</v>
      </c>
      <c r="R1280" t="s">
        <v>8332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3">
        <f t="shared" si="96"/>
        <v>73.36</v>
      </c>
      <c r="Q1281" s="12" t="s">
        <v>8328</v>
      </c>
      <c r="R1281" t="s">
        <v>8332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3">
        <f t="shared" ref="P1282:P1345" si="101">IFERROR(ROUND(E1282/L1282,2),0)</f>
        <v>127.98</v>
      </c>
      <c r="Q1282" s="12" t="s">
        <v>8328</v>
      </c>
      <c r="R1282" t="s">
        <v>8332</v>
      </c>
      <c r="S1282" s="10">
        <f t="shared" ref="S1282:S1345" si="102">(((J1282/60)/60)/24)+DATE(1970,1,1)</f>
        <v>40513.757569444446</v>
      </c>
      <c r="T1282" s="10">
        <f t="shared" ref="T1282:T1345" si="103">(((I1282/60)/60)/24)+DATE(1970,1,1)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3">
        <f t="shared" si="101"/>
        <v>104.73</v>
      </c>
      <c r="Q1283" s="12" t="s">
        <v>8328</v>
      </c>
      <c r="R1283" t="s">
        <v>8332</v>
      </c>
      <c r="S1283" s="10">
        <f t="shared" si="102"/>
        <v>41463.743472222224</v>
      </c>
      <c r="T1283" s="10">
        <f t="shared" si="103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3">
        <f t="shared" si="101"/>
        <v>67.67</v>
      </c>
      <c r="Q1284" s="12" t="s">
        <v>8328</v>
      </c>
      <c r="R1284" t="s">
        <v>8332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3">
        <f t="shared" si="101"/>
        <v>95.93</v>
      </c>
      <c r="Q1285" s="12" t="s">
        <v>8328</v>
      </c>
      <c r="R1285" t="s">
        <v>8332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3">
        <f t="shared" si="101"/>
        <v>65.16</v>
      </c>
      <c r="Q1286" s="12" t="s">
        <v>8324</v>
      </c>
      <c r="R1286" t="s">
        <v>8327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3">
        <f t="shared" si="101"/>
        <v>32.270000000000003</v>
      </c>
      <c r="Q1287" s="12" t="s">
        <v>8324</v>
      </c>
      <c r="R1287" t="s">
        <v>8327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3">
        <f t="shared" si="101"/>
        <v>81.25</v>
      </c>
      <c r="Q1288" s="12" t="s">
        <v>8324</v>
      </c>
      <c r="R1288" t="s">
        <v>8327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3">
        <f t="shared" si="101"/>
        <v>24.2</v>
      </c>
      <c r="Q1289" s="12" t="s">
        <v>8324</v>
      </c>
      <c r="R1289" t="s">
        <v>8327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3">
        <f t="shared" si="101"/>
        <v>65.87</v>
      </c>
      <c r="Q1290" s="12" t="s">
        <v>8324</v>
      </c>
      <c r="R1290" t="s">
        <v>8327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3">
        <f t="shared" si="101"/>
        <v>36.08</v>
      </c>
      <c r="Q1291" s="12" t="s">
        <v>8324</v>
      </c>
      <c r="R1291" t="s">
        <v>8327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3">
        <f t="shared" si="101"/>
        <v>44.19</v>
      </c>
      <c r="Q1292" s="12" t="s">
        <v>8324</v>
      </c>
      <c r="R1292" t="s">
        <v>8327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3">
        <f t="shared" si="101"/>
        <v>104.07</v>
      </c>
      <c r="Q1293" s="12" t="s">
        <v>8324</v>
      </c>
      <c r="R1293" t="s">
        <v>8327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3">
        <f t="shared" si="101"/>
        <v>35.96</v>
      </c>
      <c r="Q1294" s="12" t="s">
        <v>8324</v>
      </c>
      <c r="R1294" t="s">
        <v>8327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3">
        <f t="shared" si="101"/>
        <v>127.79</v>
      </c>
      <c r="Q1295" s="12" t="s">
        <v>8324</v>
      </c>
      <c r="R1295" t="s">
        <v>8327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3">
        <f t="shared" si="101"/>
        <v>27.73</v>
      </c>
      <c r="Q1296" s="12" t="s">
        <v>8324</v>
      </c>
      <c r="R1296" t="s">
        <v>8327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3">
        <f t="shared" si="101"/>
        <v>39.83</v>
      </c>
      <c r="Q1297" s="12" t="s">
        <v>8324</v>
      </c>
      <c r="R1297" t="s">
        <v>8327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3">
        <f t="shared" si="101"/>
        <v>52.17</v>
      </c>
      <c r="Q1298" s="12" t="s">
        <v>8324</v>
      </c>
      <c r="R1298" t="s">
        <v>8327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3">
        <f t="shared" si="101"/>
        <v>92.04</v>
      </c>
      <c r="Q1299" s="12" t="s">
        <v>8324</v>
      </c>
      <c r="R1299" t="s">
        <v>8327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3">
        <f t="shared" si="101"/>
        <v>63.42</v>
      </c>
      <c r="Q1300" s="12" t="s">
        <v>8324</v>
      </c>
      <c r="R1300" t="s">
        <v>8327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3">
        <f t="shared" si="101"/>
        <v>135.63</v>
      </c>
      <c r="Q1301" s="12" t="s">
        <v>8324</v>
      </c>
      <c r="R1301" t="s">
        <v>8327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3">
        <f t="shared" si="101"/>
        <v>168.75</v>
      </c>
      <c r="Q1302" s="12" t="s">
        <v>8324</v>
      </c>
      <c r="R1302" t="s">
        <v>8327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3">
        <f t="shared" si="101"/>
        <v>70.86</v>
      </c>
      <c r="Q1303" s="12" t="s">
        <v>8324</v>
      </c>
      <c r="R1303" t="s">
        <v>8327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3">
        <f t="shared" si="101"/>
        <v>50</v>
      </c>
      <c r="Q1304" s="12" t="s">
        <v>8324</v>
      </c>
      <c r="R1304" t="s">
        <v>8327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3">
        <f t="shared" si="101"/>
        <v>42.21</v>
      </c>
      <c r="Q1305" s="12" t="s">
        <v>8324</v>
      </c>
      <c r="R1305" t="s">
        <v>8327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3">
        <f t="shared" si="101"/>
        <v>152.41</v>
      </c>
      <c r="Q1306" s="12" t="s">
        <v>8309</v>
      </c>
      <c r="R1306" t="s">
        <v>8311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3">
        <f t="shared" si="101"/>
        <v>90.62</v>
      </c>
      <c r="Q1307" s="12" t="s">
        <v>8309</v>
      </c>
      <c r="R1307" t="s">
        <v>8311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3">
        <f t="shared" si="101"/>
        <v>201.6</v>
      </c>
      <c r="Q1308" s="12" t="s">
        <v>8309</v>
      </c>
      <c r="R1308" t="s">
        <v>8311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3">
        <f t="shared" si="101"/>
        <v>127.93</v>
      </c>
      <c r="Q1309" s="12" t="s">
        <v>8309</v>
      </c>
      <c r="R1309" t="s">
        <v>8311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3">
        <f t="shared" si="101"/>
        <v>29.89</v>
      </c>
      <c r="Q1310" s="12" t="s">
        <v>8309</v>
      </c>
      <c r="R1310" t="s">
        <v>8311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3">
        <f t="shared" si="101"/>
        <v>367.97</v>
      </c>
      <c r="Q1311" s="12" t="s">
        <v>8309</v>
      </c>
      <c r="R1311" t="s">
        <v>8311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3">
        <f t="shared" si="101"/>
        <v>129.16999999999999</v>
      </c>
      <c r="Q1312" s="12" t="s">
        <v>8309</v>
      </c>
      <c r="R1312" t="s">
        <v>8311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3">
        <f t="shared" si="101"/>
        <v>800.7</v>
      </c>
      <c r="Q1313" s="12" t="s">
        <v>8309</v>
      </c>
      <c r="R1313" t="s">
        <v>8311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3">
        <f t="shared" si="101"/>
        <v>28</v>
      </c>
      <c r="Q1314" s="12" t="s">
        <v>8309</v>
      </c>
      <c r="R1314" t="s">
        <v>8311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3">
        <f t="shared" si="101"/>
        <v>102.02</v>
      </c>
      <c r="Q1315" s="12" t="s">
        <v>8309</v>
      </c>
      <c r="R1315" t="s">
        <v>8311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3">
        <f t="shared" si="101"/>
        <v>184.36</v>
      </c>
      <c r="Q1316" s="12" t="s">
        <v>8309</v>
      </c>
      <c r="R1316" t="s">
        <v>8311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3">
        <f t="shared" si="101"/>
        <v>162.91999999999999</v>
      </c>
      <c r="Q1317" s="12" t="s">
        <v>8309</v>
      </c>
      <c r="R1317" t="s">
        <v>8311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3">
        <f t="shared" si="101"/>
        <v>1</v>
      </c>
      <c r="Q1318" s="12" t="s">
        <v>8309</v>
      </c>
      <c r="R1318" t="s">
        <v>8311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3">
        <f t="shared" si="101"/>
        <v>603.53</v>
      </c>
      <c r="Q1319" s="12" t="s">
        <v>8309</v>
      </c>
      <c r="R1319" t="s">
        <v>8311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3">
        <f t="shared" si="101"/>
        <v>45.41</v>
      </c>
      <c r="Q1320" s="12" t="s">
        <v>8309</v>
      </c>
      <c r="R1320" t="s">
        <v>8311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3">
        <f t="shared" si="101"/>
        <v>97.33</v>
      </c>
      <c r="Q1321" s="12" t="s">
        <v>8309</v>
      </c>
      <c r="R1321" t="s">
        <v>8311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3">
        <f t="shared" si="101"/>
        <v>167.67</v>
      </c>
      <c r="Q1322" s="12" t="s">
        <v>8309</v>
      </c>
      <c r="R1322" t="s">
        <v>8311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3">
        <f t="shared" si="101"/>
        <v>859.86</v>
      </c>
      <c r="Q1323" s="12" t="s">
        <v>8309</v>
      </c>
      <c r="R1323" t="s">
        <v>8311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3">
        <f t="shared" si="101"/>
        <v>26.5</v>
      </c>
      <c r="Q1324" s="12" t="s">
        <v>8309</v>
      </c>
      <c r="R1324" t="s">
        <v>8311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3">
        <f t="shared" si="101"/>
        <v>30.27</v>
      </c>
      <c r="Q1325" s="12" t="s">
        <v>8309</v>
      </c>
      <c r="R1325" t="s">
        <v>8311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3">
        <f t="shared" si="101"/>
        <v>54.67</v>
      </c>
      <c r="Q1326" s="12" t="s">
        <v>8309</v>
      </c>
      <c r="R1326" t="s">
        <v>8311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3">
        <f t="shared" si="101"/>
        <v>60.75</v>
      </c>
      <c r="Q1327" s="12" t="s">
        <v>8309</v>
      </c>
      <c r="R1327" t="s">
        <v>8311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3">
        <f t="shared" si="101"/>
        <v>102.73</v>
      </c>
      <c r="Q1328" s="12" t="s">
        <v>8309</v>
      </c>
      <c r="R1328" t="s">
        <v>8311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3">
        <f t="shared" si="101"/>
        <v>41.59</v>
      </c>
      <c r="Q1329" s="12" t="s">
        <v>8309</v>
      </c>
      <c r="R1329" t="s">
        <v>8311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3">
        <f t="shared" si="101"/>
        <v>116.53</v>
      </c>
      <c r="Q1330" s="12" t="s">
        <v>8309</v>
      </c>
      <c r="R1330" t="s">
        <v>8311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3">
        <f t="shared" si="101"/>
        <v>45.33</v>
      </c>
      <c r="Q1331" s="12" t="s">
        <v>8309</v>
      </c>
      <c r="R1331" t="s">
        <v>8311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3">
        <f t="shared" si="101"/>
        <v>157.46</v>
      </c>
      <c r="Q1332" s="12" t="s">
        <v>8309</v>
      </c>
      <c r="R1332" t="s">
        <v>8311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3">
        <f t="shared" si="101"/>
        <v>100.5</v>
      </c>
      <c r="Q1333" s="12" t="s">
        <v>8309</v>
      </c>
      <c r="R1333" t="s">
        <v>8311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3">
        <f t="shared" si="101"/>
        <v>0</v>
      </c>
      <c r="Q1334" s="12" t="s">
        <v>8309</v>
      </c>
      <c r="R1334" t="s">
        <v>8311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3">
        <f t="shared" si="101"/>
        <v>0</v>
      </c>
      <c r="Q1335" s="12" t="s">
        <v>8309</v>
      </c>
      <c r="R1335" t="s">
        <v>8311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3">
        <f t="shared" si="101"/>
        <v>51.82</v>
      </c>
      <c r="Q1336" s="12" t="s">
        <v>8309</v>
      </c>
      <c r="R1336" t="s">
        <v>8311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3">
        <f t="shared" si="101"/>
        <v>308.75</v>
      </c>
      <c r="Q1337" s="12" t="s">
        <v>8309</v>
      </c>
      <c r="R1337" t="s">
        <v>8311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3">
        <f t="shared" si="101"/>
        <v>379.23</v>
      </c>
      <c r="Q1338" s="12" t="s">
        <v>8309</v>
      </c>
      <c r="R1338" t="s">
        <v>8311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3">
        <f t="shared" si="101"/>
        <v>176.36</v>
      </c>
      <c r="Q1339" s="12" t="s">
        <v>8309</v>
      </c>
      <c r="R1339" t="s">
        <v>8311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3">
        <f t="shared" si="101"/>
        <v>66.069999999999993</v>
      </c>
      <c r="Q1340" s="12" t="s">
        <v>8309</v>
      </c>
      <c r="R1340" t="s">
        <v>8311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3">
        <f t="shared" si="101"/>
        <v>89.65</v>
      </c>
      <c r="Q1341" s="12" t="s">
        <v>8309</v>
      </c>
      <c r="R1341" t="s">
        <v>8311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3">
        <f t="shared" si="101"/>
        <v>0</v>
      </c>
      <c r="Q1342" s="12" t="s">
        <v>8309</v>
      </c>
      <c r="R1342" t="s">
        <v>8311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3">
        <f t="shared" si="101"/>
        <v>382.39</v>
      </c>
      <c r="Q1343" s="12" t="s">
        <v>8309</v>
      </c>
      <c r="R1343" t="s">
        <v>8311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3">
        <f t="shared" si="101"/>
        <v>100</v>
      </c>
      <c r="Q1344" s="12" t="s">
        <v>8309</v>
      </c>
      <c r="R1344" t="s">
        <v>8311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3">
        <f t="shared" si="101"/>
        <v>158.36000000000001</v>
      </c>
      <c r="Q1345" s="12" t="s">
        <v>8309</v>
      </c>
      <c r="R1345" t="s">
        <v>8311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3">
        <f t="shared" ref="P1346:P1409" si="106">IFERROR(ROUND(E1346/L1346,2),0)</f>
        <v>40.76</v>
      </c>
      <c r="Q1346" s="12" t="s">
        <v>8312</v>
      </c>
      <c r="R1346" t="s">
        <v>8334</v>
      </c>
      <c r="S1346" s="10">
        <f t="shared" ref="S1346:S1409" si="107">(((J1346/60)/60)/24)+DATE(1970,1,1)</f>
        <v>42522.789803240739</v>
      </c>
      <c r="T1346" s="10">
        <f t="shared" ref="T1346:T1409" si="108">(((I1346/60)/60)/24)+DATE(1970,1,1)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3">
        <f t="shared" si="106"/>
        <v>53.57</v>
      </c>
      <c r="Q1347" s="12" t="s">
        <v>8312</v>
      </c>
      <c r="R1347" t="s">
        <v>8334</v>
      </c>
      <c r="S1347" s="10">
        <f t="shared" si="107"/>
        <v>41799.814340277779</v>
      </c>
      <c r="T1347" s="10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3">
        <f t="shared" si="106"/>
        <v>48.45</v>
      </c>
      <c r="Q1348" s="12" t="s">
        <v>8312</v>
      </c>
      <c r="R1348" t="s">
        <v>8334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3">
        <f t="shared" si="106"/>
        <v>82.42</v>
      </c>
      <c r="Q1349" s="12" t="s">
        <v>8312</v>
      </c>
      <c r="R1349" t="s">
        <v>8334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3">
        <f t="shared" si="106"/>
        <v>230.19</v>
      </c>
      <c r="Q1350" s="12" t="s">
        <v>8312</v>
      </c>
      <c r="R1350" t="s">
        <v>8334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3">
        <f t="shared" si="106"/>
        <v>59.36</v>
      </c>
      <c r="Q1351" s="12" t="s">
        <v>8312</v>
      </c>
      <c r="R1351" t="s">
        <v>8334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3">
        <f t="shared" si="106"/>
        <v>66.7</v>
      </c>
      <c r="Q1352" s="12" t="s">
        <v>8312</v>
      </c>
      <c r="R1352" t="s">
        <v>8334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3">
        <f t="shared" si="106"/>
        <v>168.78</v>
      </c>
      <c r="Q1353" s="12" t="s">
        <v>8312</v>
      </c>
      <c r="R1353" t="s">
        <v>8334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3">
        <f t="shared" si="106"/>
        <v>59.97</v>
      </c>
      <c r="Q1354" s="12" t="s">
        <v>8312</v>
      </c>
      <c r="R1354" t="s">
        <v>8334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3">
        <f t="shared" si="106"/>
        <v>31.81</v>
      </c>
      <c r="Q1355" s="12" t="s">
        <v>8312</v>
      </c>
      <c r="R1355" t="s">
        <v>8334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3">
        <f t="shared" si="106"/>
        <v>24.42</v>
      </c>
      <c r="Q1356" s="12" t="s">
        <v>8312</v>
      </c>
      <c r="R1356" t="s">
        <v>8334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3">
        <f t="shared" si="106"/>
        <v>25.35</v>
      </c>
      <c r="Q1357" s="12" t="s">
        <v>8312</v>
      </c>
      <c r="R1357" t="s">
        <v>8334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3">
        <f t="shared" si="106"/>
        <v>71.44</v>
      </c>
      <c r="Q1358" s="12" t="s">
        <v>8312</v>
      </c>
      <c r="R1358" t="s">
        <v>8334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3">
        <f t="shared" si="106"/>
        <v>38.549999999999997</v>
      </c>
      <c r="Q1359" s="12" t="s">
        <v>8312</v>
      </c>
      <c r="R1359" t="s">
        <v>8334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3">
        <f t="shared" si="106"/>
        <v>68.37</v>
      </c>
      <c r="Q1360" s="12" t="s">
        <v>8312</v>
      </c>
      <c r="R1360" t="s">
        <v>8334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3">
        <f t="shared" si="106"/>
        <v>40.21</v>
      </c>
      <c r="Q1361" s="12" t="s">
        <v>8312</v>
      </c>
      <c r="R1361" t="s">
        <v>8334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3">
        <f t="shared" si="106"/>
        <v>32.07</v>
      </c>
      <c r="Q1362" s="12" t="s">
        <v>8312</v>
      </c>
      <c r="R1362" t="s">
        <v>8334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3">
        <f t="shared" si="106"/>
        <v>28.63</v>
      </c>
      <c r="Q1363" s="12" t="s">
        <v>8312</v>
      </c>
      <c r="R1363" t="s">
        <v>8334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3">
        <f t="shared" si="106"/>
        <v>43.64</v>
      </c>
      <c r="Q1364" s="12" t="s">
        <v>8312</v>
      </c>
      <c r="R1364" t="s">
        <v>8334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3">
        <f t="shared" si="106"/>
        <v>40</v>
      </c>
      <c r="Q1365" s="12" t="s">
        <v>8312</v>
      </c>
      <c r="R1365" t="s">
        <v>8334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3">
        <f t="shared" si="106"/>
        <v>346.04</v>
      </c>
      <c r="Q1366" s="12" t="s">
        <v>8328</v>
      </c>
      <c r="R1366" t="s">
        <v>8332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3">
        <f t="shared" si="106"/>
        <v>81.739999999999995</v>
      </c>
      <c r="Q1367" s="12" t="s">
        <v>8328</v>
      </c>
      <c r="R1367" t="s">
        <v>8332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3">
        <f t="shared" si="106"/>
        <v>64.540000000000006</v>
      </c>
      <c r="Q1368" s="12" t="s">
        <v>8328</v>
      </c>
      <c r="R1368" t="s">
        <v>8332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3">
        <f t="shared" si="106"/>
        <v>63.48</v>
      </c>
      <c r="Q1369" s="12" t="s">
        <v>8328</v>
      </c>
      <c r="R1369" t="s">
        <v>8332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3">
        <f t="shared" si="106"/>
        <v>63.62</v>
      </c>
      <c r="Q1370" s="12" t="s">
        <v>8328</v>
      </c>
      <c r="R1370" t="s">
        <v>8332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3">
        <f t="shared" si="106"/>
        <v>83.97</v>
      </c>
      <c r="Q1371" s="12" t="s">
        <v>8328</v>
      </c>
      <c r="R1371" t="s">
        <v>8332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3">
        <f t="shared" si="106"/>
        <v>77.75</v>
      </c>
      <c r="Q1372" s="12" t="s">
        <v>8328</v>
      </c>
      <c r="R1372" t="s">
        <v>8332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3">
        <f t="shared" si="106"/>
        <v>107.07</v>
      </c>
      <c r="Q1373" s="12" t="s">
        <v>8328</v>
      </c>
      <c r="R1373" t="s">
        <v>8332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3">
        <f t="shared" si="106"/>
        <v>38.75</v>
      </c>
      <c r="Q1374" s="12" t="s">
        <v>8328</v>
      </c>
      <c r="R1374" t="s">
        <v>8332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3">
        <f t="shared" si="106"/>
        <v>201.94</v>
      </c>
      <c r="Q1375" s="12" t="s">
        <v>8328</v>
      </c>
      <c r="R1375" t="s">
        <v>8332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3">
        <f t="shared" si="106"/>
        <v>43.06</v>
      </c>
      <c r="Q1376" s="12" t="s">
        <v>8328</v>
      </c>
      <c r="R1376" t="s">
        <v>8332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3">
        <f t="shared" si="106"/>
        <v>62.87</v>
      </c>
      <c r="Q1377" s="12" t="s">
        <v>8328</v>
      </c>
      <c r="R1377" t="s">
        <v>8332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3">
        <f t="shared" si="106"/>
        <v>55.61</v>
      </c>
      <c r="Q1378" s="12" t="s">
        <v>8328</v>
      </c>
      <c r="R1378" t="s">
        <v>8332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3">
        <f t="shared" si="106"/>
        <v>48.71</v>
      </c>
      <c r="Q1379" s="12" t="s">
        <v>8328</v>
      </c>
      <c r="R1379" t="s">
        <v>8332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3">
        <f t="shared" si="106"/>
        <v>30.58</v>
      </c>
      <c r="Q1380" s="12" t="s">
        <v>8328</v>
      </c>
      <c r="R1380" t="s">
        <v>8332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3">
        <f t="shared" si="106"/>
        <v>73.91</v>
      </c>
      <c r="Q1381" s="12" t="s">
        <v>8328</v>
      </c>
      <c r="R1381" t="s">
        <v>8332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3">
        <f t="shared" si="106"/>
        <v>21.2</v>
      </c>
      <c r="Q1382" s="12" t="s">
        <v>8328</v>
      </c>
      <c r="R1382" t="s">
        <v>8332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3">
        <f t="shared" si="106"/>
        <v>73.36</v>
      </c>
      <c r="Q1383" s="12" t="s">
        <v>8328</v>
      </c>
      <c r="R1383" t="s">
        <v>8332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3">
        <f t="shared" si="106"/>
        <v>56.41</v>
      </c>
      <c r="Q1384" s="12" t="s">
        <v>8328</v>
      </c>
      <c r="R1384" t="s">
        <v>8332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3">
        <f t="shared" si="106"/>
        <v>50.25</v>
      </c>
      <c r="Q1385" s="12" t="s">
        <v>8328</v>
      </c>
      <c r="R1385" t="s">
        <v>8332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3">
        <f t="shared" si="106"/>
        <v>68.94</v>
      </c>
      <c r="Q1386" s="12" t="s">
        <v>8328</v>
      </c>
      <c r="R1386" t="s">
        <v>8332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3">
        <f t="shared" si="106"/>
        <v>65.91</v>
      </c>
      <c r="Q1387" s="12" t="s">
        <v>8328</v>
      </c>
      <c r="R1387" t="s">
        <v>8332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3">
        <f t="shared" si="106"/>
        <v>62.5</v>
      </c>
      <c r="Q1388" s="12" t="s">
        <v>8328</v>
      </c>
      <c r="R1388" t="s">
        <v>8332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3">
        <f t="shared" si="106"/>
        <v>70.06</v>
      </c>
      <c r="Q1389" s="12" t="s">
        <v>8328</v>
      </c>
      <c r="R1389" t="s">
        <v>8332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3">
        <f t="shared" si="106"/>
        <v>60.18</v>
      </c>
      <c r="Q1390" s="12" t="s">
        <v>8328</v>
      </c>
      <c r="R1390" t="s">
        <v>8332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3">
        <f t="shared" si="106"/>
        <v>21.38</v>
      </c>
      <c r="Q1391" s="12" t="s">
        <v>8328</v>
      </c>
      <c r="R1391" t="s">
        <v>8332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3">
        <f t="shared" si="106"/>
        <v>160.79</v>
      </c>
      <c r="Q1392" s="12" t="s">
        <v>8328</v>
      </c>
      <c r="R1392" t="s">
        <v>8332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3">
        <f t="shared" si="106"/>
        <v>42.38</v>
      </c>
      <c r="Q1393" s="12" t="s">
        <v>8328</v>
      </c>
      <c r="R1393" t="s">
        <v>8332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3">
        <f t="shared" si="106"/>
        <v>27.32</v>
      </c>
      <c r="Q1394" s="12" t="s">
        <v>8328</v>
      </c>
      <c r="R1394" t="s">
        <v>8332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3">
        <f t="shared" si="106"/>
        <v>196.83</v>
      </c>
      <c r="Q1395" s="12" t="s">
        <v>8328</v>
      </c>
      <c r="R1395" t="s">
        <v>8332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3">
        <f t="shared" si="106"/>
        <v>53.88</v>
      </c>
      <c r="Q1396" s="12" t="s">
        <v>8328</v>
      </c>
      <c r="R1396" t="s">
        <v>8332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3">
        <f t="shared" si="106"/>
        <v>47.76</v>
      </c>
      <c r="Q1397" s="12" t="s">
        <v>8328</v>
      </c>
      <c r="R1397" t="s">
        <v>8332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3">
        <f t="shared" si="106"/>
        <v>88.19</v>
      </c>
      <c r="Q1398" s="12" t="s">
        <v>8328</v>
      </c>
      <c r="R1398" t="s">
        <v>8332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3">
        <f t="shared" si="106"/>
        <v>72.06</v>
      </c>
      <c r="Q1399" s="12" t="s">
        <v>8328</v>
      </c>
      <c r="R1399" t="s">
        <v>8332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3">
        <f t="shared" si="106"/>
        <v>74.25</v>
      </c>
      <c r="Q1400" s="12" t="s">
        <v>8328</v>
      </c>
      <c r="R1400" t="s">
        <v>8332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3">
        <f t="shared" si="106"/>
        <v>61.7</v>
      </c>
      <c r="Q1401" s="12" t="s">
        <v>8328</v>
      </c>
      <c r="R1401" t="s">
        <v>8332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3">
        <f t="shared" si="106"/>
        <v>17.239999999999998</v>
      </c>
      <c r="Q1402" s="12" t="s">
        <v>8328</v>
      </c>
      <c r="R1402" t="s">
        <v>8332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3">
        <f t="shared" si="106"/>
        <v>51.72</v>
      </c>
      <c r="Q1403" s="12" t="s">
        <v>8328</v>
      </c>
      <c r="R1403" t="s">
        <v>8332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3">
        <f t="shared" si="106"/>
        <v>24.15</v>
      </c>
      <c r="Q1404" s="12" t="s">
        <v>8328</v>
      </c>
      <c r="R1404" t="s">
        <v>8332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3">
        <f t="shared" si="106"/>
        <v>62.17</v>
      </c>
      <c r="Q1405" s="12" t="s">
        <v>8328</v>
      </c>
      <c r="R1405" t="s">
        <v>8332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3">
        <f t="shared" si="106"/>
        <v>48.2</v>
      </c>
      <c r="Q1406" s="12" t="s">
        <v>8312</v>
      </c>
      <c r="R1406" t="s">
        <v>8349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3">
        <f t="shared" si="106"/>
        <v>6.18</v>
      </c>
      <c r="Q1407" s="12" t="s">
        <v>8312</v>
      </c>
      <c r="R1407" t="s">
        <v>8349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3">
        <f t="shared" si="106"/>
        <v>5</v>
      </c>
      <c r="Q1408" s="12" t="s">
        <v>8312</v>
      </c>
      <c r="R1408" t="s">
        <v>8349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3">
        <f t="shared" si="106"/>
        <v>7.5</v>
      </c>
      <c r="Q1409" s="12" t="s">
        <v>8312</v>
      </c>
      <c r="R1409" t="s">
        <v>8349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3">
        <f t="shared" ref="P1410:P1473" si="111">IFERROR(ROUND(E1410/L1410,2),0)</f>
        <v>12</v>
      </c>
      <c r="Q1410" s="12" t="s">
        <v>8312</v>
      </c>
      <c r="R1410" t="s">
        <v>8349</v>
      </c>
      <c r="S1410" s="10">
        <f t="shared" ref="S1410:S1473" si="112">(((J1410/60)/60)/24)+DATE(1970,1,1)</f>
        <v>42291.872175925921</v>
      </c>
      <c r="T1410" s="10">
        <f t="shared" ref="T1410:T1473" si="113">(((I1410/60)/60)/24)+DATE(1970,1,1)</f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3">
        <f t="shared" si="111"/>
        <v>0</v>
      </c>
      <c r="Q1411" s="12" t="s">
        <v>8312</v>
      </c>
      <c r="R1411" t="s">
        <v>8349</v>
      </c>
      <c r="S1411" s="10">
        <f t="shared" si="112"/>
        <v>41945.133506944447</v>
      </c>
      <c r="T1411" s="10">
        <f t="shared" si="113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3">
        <f t="shared" si="111"/>
        <v>1</v>
      </c>
      <c r="Q1412" s="12" t="s">
        <v>8312</v>
      </c>
      <c r="R1412" t="s">
        <v>8349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3">
        <f t="shared" si="111"/>
        <v>2.33</v>
      </c>
      <c r="Q1413" s="12" t="s">
        <v>8312</v>
      </c>
      <c r="R1413" t="s">
        <v>8349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3">
        <f t="shared" si="111"/>
        <v>24.62</v>
      </c>
      <c r="Q1414" s="12" t="s">
        <v>8312</v>
      </c>
      <c r="R1414" t="s">
        <v>8349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3">
        <f t="shared" si="111"/>
        <v>100</v>
      </c>
      <c r="Q1415" s="12" t="s">
        <v>8312</v>
      </c>
      <c r="R1415" t="s">
        <v>8349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3">
        <f t="shared" si="111"/>
        <v>1</v>
      </c>
      <c r="Q1416" s="12" t="s">
        <v>8312</v>
      </c>
      <c r="R1416" t="s">
        <v>8349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3">
        <f t="shared" si="111"/>
        <v>88.89</v>
      </c>
      <c r="Q1417" s="12" t="s">
        <v>8312</v>
      </c>
      <c r="R1417" t="s">
        <v>8349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3">
        <f t="shared" si="111"/>
        <v>0</v>
      </c>
      <c r="Q1418" s="12" t="s">
        <v>8312</v>
      </c>
      <c r="R1418" t="s">
        <v>8349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3">
        <f t="shared" si="111"/>
        <v>27.5</v>
      </c>
      <c r="Q1419" s="12" t="s">
        <v>8312</v>
      </c>
      <c r="R1419" t="s">
        <v>8349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3">
        <f t="shared" si="111"/>
        <v>6</v>
      </c>
      <c r="Q1420" s="12" t="s">
        <v>8312</v>
      </c>
      <c r="R1420" t="s">
        <v>8349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3">
        <f t="shared" si="111"/>
        <v>44.5</v>
      </c>
      <c r="Q1421" s="12" t="s">
        <v>8312</v>
      </c>
      <c r="R1421" t="s">
        <v>8349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3">
        <f t="shared" si="111"/>
        <v>1</v>
      </c>
      <c r="Q1422" s="12" t="s">
        <v>8312</v>
      </c>
      <c r="R1422" t="s">
        <v>8349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3">
        <f t="shared" si="111"/>
        <v>100</v>
      </c>
      <c r="Q1423" s="12" t="s">
        <v>8312</v>
      </c>
      <c r="R1423" t="s">
        <v>8349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3">
        <f t="shared" si="111"/>
        <v>13</v>
      </c>
      <c r="Q1424" s="12" t="s">
        <v>8312</v>
      </c>
      <c r="R1424" t="s">
        <v>8349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3">
        <f t="shared" si="111"/>
        <v>100</v>
      </c>
      <c r="Q1425" s="12" t="s">
        <v>8312</v>
      </c>
      <c r="R1425" t="s">
        <v>8349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3">
        <f t="shared" si="111"/>
        <v>109.07</v>
      </c>
      <c r="Q1426" s="12" t="s">
        <v>8312</v>
      </c>
      <c r="R1426" t="s">
        <v>8349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3">
        <f t="shared" si="111"/>
        <v>0</v>
      </c>
      <c r="Q1427" s="12" t="s">
        <v>8312</v>
      </c>
      <c r="R1427" t="s">
        <v>8349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3">
        <f t="shared" si="111"/>
        <v>0</v>
      </c>
      <c r="Q1428" s="12" t="s">
        <v>8312</v>
      </c>
      <c r="R1428" t="s">
        <v>8349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3">
        <f t="shared" si="111"/>
        <v>104.75</v>
      </c>
      <c r="Q1429" s="12" t="s">
        <v>8312</v>
      </c>
      <c r="R1429" t="s">
        <v>8349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3">
        <f t="shared" si="111"/>
        <v>15</v>
      </c>
      <c r="Q1430" s="12" t="s">
        <v>8312</v>
      </c>
      <c r="R1430" t="s">
        <v>8349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3">
        <f t="shared" si="111"/>
        <v>0</v>
      </c>
      <c r="Q1431" s="12" t="s">
        <v>8312</v>
      </c>
      <c r="R1431" t="s">
        <v>8349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3">
        <f t="shared" si="111"/>
        <v>80.599999999999994</v>
      </c>
      <c r="Q1432" s="12" t="s">
        <v>8312</v>
      </c>
      <c r="R1432" t="s">
        <v>8349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3">
        <f t="shared" si="111"/>
        <v>115.55</v>
      </c>
      <c r="Q1433" s="12" t="s">
        <v>8312</v>
      </c>
      <c r="R1433" t="s">
        <v>8349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3">
        <f t="shared" si="111"/>
        <v>0</v>
      </c>
      <c r="Q1434" s="12" t="s">
        <v>8312</v>
      </c>
      <c r="R1434" t="s">
        <v>8349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3">
        <f t="shared" si="111"/>
        <v>80.5</v>
      </c>
      <c r="Q1435" s="12" t="s">
        <v>8312</v>
      </c>
      <c r="R1435" t="s">
        <v>8349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3">
        <f t="shared" si="111"/>
        <v>744.55</v>
      </c>
      <c r="Q1436" s="12" t="s">
        <v>8312</v>
      </c>
      <c r="R1436" t="s">
        <v>8349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3">
        <f t="shared" si="111"/>
        <v>7.5</v>
      </c>
      <c r="Q1437" s="12" t="s">
        <v>8312</v>
      </c>
      <c r="R1437" t="s">
        <v>8349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3">
        <f t="shared" si="111"/>
        <v>38.5</v>
      </c>
      <c r="Q1438" s="12" t="s">
        <v>8312</v>
      </c>
      <c r="R1438" t="s">
        <v>8349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3">
        <f t="shared" si="111"/>
        <v>36.68</v>
      </c>
      <c r="Q1439" s="12" t="s">
        <v>8312</v>
      </c>
      <c r="R1439" t="s">
        <v>8349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3">
        <f t="shared" si="111"/>
        <v>75</v>
      </c>
      <c r="Q1440" s="12" t="s">
        <v>8312</v>
      </c>
      <c r="R1440" t="s">
        <v>8349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3">
        <f t="shared" si="111"/>
        <v>30</v>
      </c>
      <c r="Q1441" s="12" t="s">
        <v>8312</v>
      </c>
      <c r="R1441" t="s">
        <v>8349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3">
        <f t="shared" si="111"/>
        <v>1</v>
      </c>
      <c r="Q1442" s="12" t="s">
        <v>8312</v>
      </c>
      <c r="R1442" t="s">
        <v>8349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3">
        <f t="shared" si="111"/>
        <v>673.33</v>
      </c>
      <c r="Q1443" s="12" t="s">
        <v>8312</v>
      </c>
      <c r="R1443" t="s">
        <v>8349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3">
        <f t="shared" si="111"/>
        <v>0</v>
      </c>
      <c r="Q1444" s="12" t="s">
        <v>8312</v>
      </c>
      <c r="R1444" t="s">
        <v>8349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3">
        <f t="shared" si="111"/>
        <v>0</v>
      </c>
      <c r="Q1445" s="12" t="s">
        <v>8312</v>
      </c>
      <c r="R1445" t="s">
        <v>8349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3">
        <f t="shared" si="111"/>
        <v>0</v>
      </c>
      <c r="Q1446" s="12" t="s">
        <v>8312</v>
      </c>
      <c r="R1446" t="s">
        <v>8349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3">
        <f t="shared" si="111"/>
        <v>0</v>
      </c>
      <c r="Q1447" s="12" t="s">
        <v>8312</v>
      </c>
      <c r="R1447" t="s">
        <v>8349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3">
        <f t="shared" si="111"/>
        <v>0</v>
      </c>
      <c r="Q1448" s="12" t="s">
        <v>8312</v>
      </c>
      <c r="R1448" t="s">
        <v>8349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3">
        <f t="shared" si="111"/>
        <v>25</v>
      </c>
      <c r="Q1449" s="12" t="s">
        <v>8312</v>
      </c>
      <c r="R1449" t="s">
        <v>8349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3">
        <f t="shared" si="111"/>
        <v>0</v>
      </c>
      <c r="Q1450" s="12" t="s">
        <v>8312</v>
      </c>
      <c r="R1450" t="s">
        <v>8349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3">
        <f t="shared" si="111"/>
        <v>0</v>
      </c>
      <c r="Q1451" s="12" t="s">
        <v>8312</v>
      </c>
      <c r="R1451" t="s">
        <v>8349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3">
        <f t="shared" si="111"/>
        <v>1</v>
      </c>
      <c r="Q1452" s="12" t="s">
        <v>8312</v>
      </c>
      <c r="R1452" t="s">
        <v>8349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3">
        <f t="shared" si="111"/>
        <v>1</v>
      </c>
      <c r="Q1453" s="12" t="s">
        <v>8312</v>
      </c>
      <c r="R1453" t="s">
        <v>8349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3">
        <f t="shared" si="111"/>
        <v>0</v>
      </c>
      <c r="Q1454" s="12" t="s">
        <v>8312</v>
      </c>
      <c r="R1454" t="s">
        <v>8349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3">
        <f t="shared" si="111"/>
        <v>0</v>
      </c>
      <c r="Q1455" s="12" t="s">
        <v>8312</v>
      </c>
      <c r="R1455" t="s">
        <v>8349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3">
        <f t="shared" si="111"/>
        <v>15</v>
      </c>
      <c r="Q1456" s="12" t="s">
        <v>8312</v>
      </c>
      <c r="R1456" t="s">
        <v>8349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3">
        <f t="shared" si="111"/>
        <v>225</v>
      </c>
      <c r="Q1457" s="12" t="s">
        <v>8312</v>
      </c>
      <c r="R1457" t="s">
        <v>8349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3">
        <f t="shared" si="111"/>
        <v>48.33</v>
      </c>
      <c r="Q1458" s="12" t="s">
        <v>8312</v>
      </c>
      <c r="R1458" t="s">
        <v>8349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3">
        <f t="shared" si="111"/>
        <v>0</v>
      </c>
      <c r="Q1459" s="12" t="s">
        <v>8312</v>
      </c>
      <c r="R1459" t="s">
        <v>8349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3">
        <f t="shared" si="111"/>
        <v>0</v>
      </c>
      <c r="Q1460" s="12" t="s">
        <v>8312</v>
      </c>
      <c r="R1460" t="s">
        <v>8349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3">
        <f t="shared" si="111"/>
        <v>0</v>
      </c>
      <c r="Q1461" s="12" t="s">
        <v>8312</v>
      </c>
      <c r="R1461" t="s">
        <v>8349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3">
        <f t="shared" si="111"/>
        <v>0</v>
      </c>
      <c r="Q1462" s="12" t="s">
        <v>8312</v>
      </c>
      <c r="R1462" t="s">
        <v>8349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3">
        <f t="shared" si="111"/>
        <v>44.67</v>
      </c>
      <c r="Q1463" s="12" t="s">
        <v>8312</v>
      </c>
      <c r="R1463" t="s">
        <v>8313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3">
        <f t="shared" si="111"/>
        <v>28.94</v>
      </c>
      <c r="Q1464" s="12" t="s">
        <v>8312</v>
      </c>
      <c r="R1464" t="s">
        <v>8313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3">
        <f t="shared" si="111"/>
        <v>35.44</v>
      </c>
      <c r="Q1465" s="12" t="s">
        <v>8312</v>
      </c>
      <c r="R1465" t="s">
        <v>8313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3">
        <f t="shared" si="111"/>
        <v>34.869999999999997</v>
      </c>
      <c r="Q1466" s="12" t="s">
        <v>8312</v>
      </c>
      <c r="R1466" t="s">
        <v>8313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3">
        <f t="shared" si="111"/>
        <v>52.62</v>
      </c>
      <c r="Q1467" s="12" t="s">
        <v>8312</v>
      </c>
      <c r="R1467" t="s">
        <v>8313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3">
        <f t="shared" si="111"/>
        <v>69.599999999999994</v>
      </c>
      <c r="Q1468" s="12" t="s">
        <v>8312</v>
      </c>
      <c r="R1468" t="s">
        <v>8313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3">
        <f t="shared" si="111"/>
        <v>76.72</v>
      </c>
      <c r="Q1469" s="12" t="s">
        <v>8312</v>
      </c>
      <c r="R1469" t="s">
        <v>8313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3">
        <f t="shared" si="111"/>
        <v>33.19</v>
      </c>
      <c r="Q1470" s="12" t="s">
        <v>8312</v>
      </c>
      <c r="R1470" t="s">
        <v>8313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3">
        <f t="shared" si="111"/>
        <v>149.46</v>
      </c>
      <c r="Q1471" s="12" t="s">
        <v>8312</v>
      </c>
      <c r="R1471" t="s">
        <v>8313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3">
        <f t="shared" si="111"/>
        <v>23.17</v>
      </c>
      <c r="Q1472" s="12" t="s">
        <v>8312</v>
      </c>
      <c r="R1472" t="s">
        <v>8313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3">
        <f t="shared" si="111"/>
        <v>96.88</v>
      </c>
      <c r="Q1473" s="12" t="s">
        <v>8312</v>
      </c>
      <c r="R1473" t="s">
        <v>8313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3">
        <f t="shared" ref="P1474:P1537" si="116">IFERROR(ROUND(E1474/L1474,2),0)</f>
        <v>103.2</v>
      </c>
      <c r="Q1474" s="12" t="s">
        <v>8312</v>
      </c>
      <c r="R1474" t="s">
        <v>8313</v>
      </c>
      <c r="S1474" s="10">
        <f t="shared" ref="S1474:S1537" si="117">(((J1474/60)/60)/24)+DATE(1970,1,1)</f>
        <v>41533.542858796296</v>
      </c>
      <c r="T1474" s="10">
        <f t="shared" ref="T1474:T1537" si="118">(((I1474/60)/60)/24)+DATE(1970,1,1)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3">
        <f t="shared" si="116"/>
        <v>38.46</v>
      </c>
      <c r="Q1475" s="12" t="s">
        <v>8312</v>
      </c>
      <c r="R1475" t="s">
        <v>8313</v>
      </c>
      <c r="S1475" s="10">
        <f t="shared" si="117"/>
        <v>40939.979618055557</v>
      </c>
      <c r="T1475" s="10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3">
        <f t="shared" si="116"/>
        <v>44.32</v>
      </c>
      <c r="Q1476" s="12" t="s">
        <v>8312</v>
      </c>
      <c r="R1476" t="s">
        <v>8313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3">
        <f t="shared" si="116"/>
        <v>64.17</v>
      </c>
      <c r="Q1477" s="12" t="s">
        <v>8312</v>
      </c>
      <c r="R1477" t="s">
        <v>8313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3">
        <f t="shared" si="116"/>
        <v>43.33</v>
      </c>
      <c r="Q1478" s="12" t="s">
        <v>8312</v>
      </c>
      <c r="R1478" t="s">
        <v>8313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3">
        <f t="shared" si="116"/>
        <v>90.5</v>
      </c>
      <c r="Q1479" s="12" t="s">
        <v>8312</v>
      </c>
      <c r="R1479" t="s">
        <v>8313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3">
        <f t="shared" si="116"/>
        <v>29.19</v>
      </c>
      <c r="Q1480" s="12" t="s">
        <v>8312</v>
      </c>
      <c r="R1480" t="s">
        <v>8313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3">
        <f t="shared" si="116"/>
        <v>30.96</v>
      </c>
      <c r="Q1481" s="12" t="s">
        <v>8312</v>
      </c>
      <c r="R1481" t="s">
        <v>8313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3">
        <f t="shared" si="116"/>
        <v>92.16</v>
      </c>
      <c r="Q1482" s="12" t="s">
        <v>8312</v>
      </c>
      <c r="R1482" t="s">
        <v>8313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3">
        <f t="shared" si="116"/>
        <v>17.5</v>
      </c>
      <c r="Q1483" s="12" t="s">
        <v>8312</v>
      </c>
      <c r="R1483" t="s">
        <v>8353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3">
        <f t="shared" si="116"/>
        <v>5</v>
      </c>
      <c r="Q1484" s="12" t="s">
        <v>8312</v>
      </c>
      <c r="R1484" t="s">
        <v>8353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3">
        <f t="shared" si="116"/>
        <v>25</v>
      </c>
      <c r="Q1485" s="12" t="s">
        <v>8312</v>
      </c>
      <c r="R1485" t="s">
        <v>8353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3">
        <f t="shared" si="116"/>
        <v>0</v>
      </c>
      <c r="Q1486" s="12" t="s">
        <v>8312</v>
      </c>
      <c r="R1486" t="s">
        <v>8353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3">
        <f t="shared" si="116"/>
        <v>50</v>
      </c>
      <c r="Q1487" s="12" t="s">
        <v>8312</v>
      </c>
      <c r="R1487" t="s">
        <v>8353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3">
        <f t="shared" si="116"/>
        <v>16</v>
      </c>
      <c r="Q1488" s="12" t="s">
        <v>8312</v>
      </c>
      <c r="R1488" t="s">
        <v>8353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3">
        <f t="shared" si="116"/>
        <v>0</v>
      </c>
      <c r="Q1489" s="12" t="s">
        <v>8312</v>
      </c>
      <c r="R1489" t="s">
        <v>8353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3">
        <f t="shared" si="116"/>
        <v>60</v>
      </c>
      <c r="Q1490" s="12" t="s">
        <v>8312</v>
      </c>
      <c r="R1490" t="s">
        <v>8353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3">
        <f t="shared" si="116"/>
        <v>0</v>
      </c>
      <c r="Q1491" s="12" t="s">
        <v>8312</v>
      </c>
      <c r="R1491" t="s">
        <v>8353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3">
        <f t="shared" si="116"/>
        <v>47.11</v>
      </c>
      <c r="Q1492" s="12" t="s">
        <v>8312</v>
      </c>
      <c r="R1492" t="s">
        <v>8353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3">
        <f t="shared" si="116"/>
        <v>100</v>
      </c>
      <c r="Q1493" s="12" t="s">
        <v>8312</v>
      </c>
      <c r="R1493" t="s">
        <v>8353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3">
        <f t="shared" si="116"/>
        <v>15</v>
      </c>
      <c r="Q1494" s="12" t="s">
        <v>8312</v>
      </c>
      <c r="R1494" t="s">
        <v>8353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3">
        <f t="shared" si="116"/>
        <v>0</v>
      </c>
      <c r="Q1495" s="12" t="s">
        <v>8312</v>
      </c>
      <c r="R1495" t="s">
        <v>8353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3">
        <f t="shared" si="116"/>
        <v>40.450000000000003</v>
      </c>
      <c r="Q1496" s="12" t="s">
        <v>8312</v>
      </c>
      <c r="R1496" t="s">
        <v>8353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3">
        <f t="shared" si="116"/>
        <v>0</v>
      </c>
      <c r="Q1497" s="12" t="s">
        <v>8312</v>
      </c>
      <c r="R1497" t="s">
        <v>8353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3">
        <f t="shared" si="116"/>
        <v>0</v>
      </c>
      <c r="Q1498" s="12" t="s">
        <v>8312</v>
      </c>
      <c r="R1498" t="s">
        <v>8353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3">
        <f t="shared" si="116"/>
        <v>1</v>
      </c>
      <c r="Q1499" s="12" t="s">
        <v>8312</v>
      </c>
      <c r="R1499" t="s">
        <v>8353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3">
        <f t="shared" si="116"/>
        <v>19</v>
      </c>
      <c r="Q1500" s="12" t="s">
        <v>8312</v>
      </c>
      <c r="R1500" t="s">
        <v>8353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3">
        <f t="shared" si="116"/>
        <v>5</v>
      </c>
      <c r="Q1501" s="12" t="s">
        <v>8312</v>
      </c>
      <c r="R1501" t="s">
        <v>8353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3">
        <f t="shared" si="116"/>
        <v>46.73</v>
      </c>
      <c r="Q1502" s="12" t="s">
        <v>8312</v>
      </c>
      <c r="R1502" t="s">
        <v>8353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3">
        <f t="shared" si="116"/>
        <v>97.73</v>
      </c>
      <c r="Q1503" s="12" t="s">
        <v>8314</v>
      </c>
      <c r="R1503" t="s">
        <v>8315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3">
        <f t="shared" si="116"/>
        <v>67.84</v>
      </c>
      <c r="Q1504" s="12" t="s">
        <v>8314</v>
      </c>
      <c r="R1504" t="s">
        <v>8315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3">
        <f t="shared" si="116"/>
        <v>56.98</v>
      </c>
      <c r="Q1505" s="12" t="s">
        <v>8314</v>
      </c>
      <c r="R1505" t="s">
        <v>8315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3">
        <f t="shared" si="116"/>
        <v>67.16</v>
      </c>
      <c r="Q1506" s="12" t="s">
        <v>8314</v>
      </c>
      <c r="R1506" t="s">
        <v>8315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3">
        <f t="shared" si="116"/>
        <v>48.04</v>
      </c>
      <c r="Q1507" s="12" t="s">
        <v>8314</v>
      </c>
      <c r="R1507" t="s">
        <v>8315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3">
        <f t="shared" si="116"/>
        <v>38.86</v>
      </c>
      <c r="Q1508" s="12" t="s">
        <v>8314</v>
      </c>
      <c r="R1508" t="s">
        <v>8315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3">
        <f t="shared" si="116"/>
        <v>78.180000000000007</v>
      </c>
      <c r="Q1509" s="12" t="s">
        <v>8314</v>
      </c>
      <c r="R1509" t="s">
        <v>8315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3">
        <f t="shared" si="116"/>
        <v>97.11</v>
      </c>
      <c r="Q1510" s="12" t="s">
        <v>8314</v>
      </c>
      <c r="R1510" t="s">
        <v>8315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3">
        <f t="shared" si="116"/>
        <v>110.39</v>
      </c>
      <c r="Q1511" s="12" t="s">
        <v>8314</v>
      </c>
      <c r="R1511" t="s">
        <v>8315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3">
        <f t="shared" si="116"/>
        <v>39.92</v>
      </c>
      <c r="Q1512" s="12" t="s">
        <v>8314</v>
      </c>
      <c r="R1512" t="s">
        <v>8315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3">
        <f t="shared" si="116"/>
        <v>75.98</v>
      </c>
      <c r="Q1513" s="12" t="s">
        <v>8314</v>
      </c>
      <c r="R1513" t="s">
        <v>8315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3">
        <f t="shared" si="116"/>
        <v>58.38</v>
      </c>
      <c r="Q1514" s="12" t="s">
        <v>8314</v>
      </c>
      <c r="R1514" t="s">
        <v>8315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3">
        <f t="shared" si="116"/>
        <v>55.82</v>
      </c>
      <c r="Q1515" s="12" t="s">
        <v>8314</v>
      </c>
      <c r="R1515" t="s">
        <v>8315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3">
        <f t="shared" si="116"/>
        <v>151.24</v>
      </c>
      <c r="Q1516" s="12" t="s">
        <v>8314</v>
      </c>
      <c r="R1516" t="s">
        <v>8315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3">
        <f t="shared" si="116"/>
        <v>849.67</v>
      </c>
      <c r="Q1517" s="12" t="s">
        <v>8314</v>
      </c>
      <c r="R1517" t="s">
        <v>8315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3">
        <f t="shared" si="116"/>
        <v>159.24</v>
      </c>
      <c r="Q1518" s="12" t="s">
        <v>8314</v>
      </c>
      <c r="R1518" t="s">
        <v>8315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3">
        <f t="shared" si="116"/>
        <v>39.51</v>
      </c>
      <c r="Q1519" s="12" t="s">
        <v>8314</v>
      </c>
      <c r="R1519" t="s">
        <v>8315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3">
        <f t="shared" si="116"/>
        <v>130.53</v>
      </c>
      <c r="Q1520" s="12" t="s">
        <v>8314</v>
      </c>
      <c r="R1520" t="s">
        <v>8315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3">
        <f t="shared" si="116"/>
        <v>64.16</v>
      </c>
      <c r="Q1521" s="12" t="s">
        <v>8314</v>
      </c>
      <c r="R1521" t="s">
        <v>8315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3">
        <f t="shared" si="116"/>
        <v>111.53</v>
      </c>
      <c r="Q1522" s="12" t="s">
        <v>8314</v>
      </c>
      <c r="R1522" t="s">
        <v>8315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3">
        <f t="shared" si="116"/>
        <v>170.45</v>
      </c>
      <c r="Q1523" s="12" t="s">
        <v>8314</v>
      </c>
      <c r="R1523" t="s">
        <v>8315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3">
        <f t="shared" si="116"/>
        <v>133.74</v>
      </c>
      <c r="Q1524" s="12" t="s">
        <v>8314</v>
      </c>
      <c r="R1524" t="s">
        <v>8315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3">
        <f t="shared" si="116"/>
        <v>95.83</v>
      </c>
      <c r="Q1525" s="12" t="s">
        <v>8314</v>
      </c>
      <c r="R1525" t="s">
        <v>8315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3">
        <f t="shared" si="116"/>
        <v>221.79</v>
      </c>
      <c r="Q1526" s="12" t="s">
        <v>8314</v>
      </c>
      <c r="R1526" t="s">
        <v>8315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3">
        <f t="shared" si="116"/>
        <v>32.32</v>
      </c>
      <c r="Q1527" s="12" t="s">
        <v>8314</v>
      </c>
      <c r="R1527" t="s">
        <v>8315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3">
        <f t="shared" si="116"/>
        <v>98.84</v>
      </c>
      <c r="Q1528" s="12" t="s">
        <v>8314</v>
      </c>
      <c r="R1528" t="s">
        <v>8315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3">
        <f t="shared" si="116"/>
        <v>55.22</v>
      </c>
      <c r="Q1529" s="12" t="s">
        <v>8314</v>
      </c>
      <c r="R1529" t="s">
        <v>8315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3">
        <f t="shared" si="116"/>
        <v>52.79</v>
      </c>
      <c r="Q1530" s="12" t="s">
        <v>8314</v>
      </c>
      <c r="R1530" t="s">
        <v>8315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3">
        <f t="shared" si="116"/>
        <v>135.66999999999999</v>
      </c>
      <c r="Q1531" s="12" t="s">
        <v>8314</v>
      </c>
      <c r="R1531" t="s">
        <v>8315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3">
        <f t="shared" si="116"/>
        <v>53.99</v>
      </c>
      <c r="Q1532" s="12" t="s">
        <v>8314</v>
      </c>
      <c r="R1532" t="s">
        <v>8315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3">
        <f t="shared" si="116"/>
        <v>56.64</v>
      </c>
      <c r="Q1533" s="12" t="s">
        <v>8314</v>
      </c>
      <c r="R1533" t="s">
        <v>8315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3">
        <f t="shared" si="116"/>
        <v>82.32</v>
      </c>
      <c r="Q1534" s="12" t="s">
        <v>8314</v>
      </c>
      <c r="R1534" t="s">
        <v>8315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3">
        <f t="shared" si="116"/>
        <v>88.26</v>
      </c>
      <c r="Q1535" s="12" t="s">
        <v>8314</v>
      </c>
      <c r="R1535" t="s">
        <v>8315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3">
        <f t="shared" si="116"/>
        <v>84.91</v>
      </c>
      <c r="Q1536" s="12" t="s">
        <v>8314</v>
      </c>
      <c r="R1536" t="s">
        <v>8315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3">
        <f t="shared" si="116"/>
        <v>48.15</v>
      </c>
      <c r="Q1537" s="12" t="s">
        <v>8314</v>
      </c>
      <c r="R1537" t="s">
        <v>8315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3">
        <f t="shared" ref="P1538:P1601" si="121">IFERROR(ROUND(E1538/L1538,2),0)</f>
        <v>66.02</v>
      </c>
      <c r="Q1538" s="12" t="s">
        <v>8314</v>
      </c>
      <c r="R1538" t="s">
        <v>8315</v>
      </c>
      <c r="S1538" s="10">
        <f t="shared" ref="S1538:S1601" si="122">(((J1538/60)/60)/24)+DATE(1970,1,1)</f>
        <v>42213.802199074074</v>
      </c>
      <c r="T1538" s="10">
        <f t="shared" ref="T1538:T1601" si="123">(((I1538/60)/60)/24)+DATE(1970,1,1)</f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3">
        <f t="shared" si="121"/>
        <v>96.38</v>
      </c>
      <c r="Q1539" s="12" t="s">
        <v>8314</v>
      </c>
      <c r="R1539" t="s">
        <v>8315</v>
      </c>
      <c r="S1539" s="10">
        <f t="shared" si="122"/>
        <v>42552.315127314811</v>
      </c>
      <c r="T1539" s="10">
        <f t="shared" si="123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3">
        <f t="shared" si="121"/>
        <v>156.16999999999999</v>
      </c>
      <c r="Q1540" s="12" t="s">
        <v>8314</v>
      </c>
      <c r="R1540" t="s">
        <v>8315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3">
        <f t="shared" si="121"/>
        <v>95.76</v>
      </c>
      <c r="Q1541" s="12" t="s">
        <v>8314</v>
      </c>
      <c r="R1541" t="s">
        <v>8315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3">
        <f t="shared" si="121"/>
        <v>180.41</v>
      </c>
      <c r="Q1542" s="12" t="s">
        <v>8314</v>
      </c>
      <c r="R1542" t="s">
        <v>8315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3">
        <f t="shared" si="121"/>
        <v>3</v>
      </c>
      <c r="Q1543" s="12" t="s">
        <v>8314</v>
      </c>
      <c r="R1543" t="s">
        <v>8356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3">
        <f t="shared" si="121"/>
        <v>20</v>
      </c>
      <c r="Q1544" s="12" t="s">
        <v>8314</v>
      </c>
      <c r="R1544" t="s">
        <v>8356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3">
        <f t="shared" si="121"/>
        <v>10</v>
      </c>
      <c r="Q1545" s="12" t="s">
        <v>8314</v>
      </c>
      <c r="R1545" t="s">
        <v>8356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3">
        <f t="shared" si="121"/>
        <v>0</v>
      </c>
      <c r="Q1546" s="12" t="s">
        <v>8314</v>
      </c>
      <c r="R1546" t="s">
        <v>8356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3">
        <f t="shared" si="121"/>
        <v>1</v>
      </c>
      <c r="Q1547" s="12" t="s">
        <v>8314</v>
      </c>
      <c r="R1547" t="s">
        <v>8356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3">
        <f t="shared" si="121"/>
        <v>26.27</v>
      </c>
      <c r="Q1548" s="12" t="s">
        <v>8314</v>
      </c>
      <c r="R1548" t="s">
        <v>8356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3">
        <f t="shared" si="121"/>
        <v>0</v>
      </c>
      <c r="Q1549" s="12" t="s">
        <v>8314</v>
      </c>
      <c r="R1549" t="s">
        <v>8356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3">
        <f t="shared" si="121"/>
        <v>60</v>
      </c>
      <c r="Q1550" s="12" t="s">
        <v>8314</v>
      </c>
      <c r="R1550" t="s">
        <v>8356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3">
        <f t="shared" si="121"/>
        <v>28.33</v>
      </c>
      <c r="Q1551" s="12" t="s">
        <v>8314</v>
      </c>
      <c r="R1551" t="s">
        <v>8356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3">
        <f t="shared" si="121"/>
        <v>14.43</v>
      </c>
      <c r="Q1552" s="12" t="s">
        <v>8314</v>
      </c>
      <c r="R1552" t="s">
        <v>8356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3">
        <f t="shared" si="121"/>
        <v>0</v>
      </c>
      <c r="Q1553" s="12" t="s">
        <v>8314</v>
      </c>
      <c r="R1553" t="s">
        <v>8356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3">
        <f t="shared" si="121"/>
        <v>132.19</v>
      </c>
      <c r="Q1554" s="12" t="s">
        <v>8314</v>
      </c>
      <c r="R1554" t="s">
        <v>8356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3">
        <f t="shared" si="121"/>
        <v>0</v>
      </c>
      <c r="Q1555" s="12" t="s">
        <v>8314</v>
      </c>
      <c r="R1555" t="s">
        <v>8356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3">
        <f t="shared" si="121"/>
        <v>0</v>
      </c>
      <c r="Q1556" s="12" t="s">
        <v>8314</v>
      </c>
      <c r="R1556" t="s">
        <v>8356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3">
        <f t="shared" si="121"/>
        <v>0</v>
      </c>
      <c r="Q1557" s="12" t="s">
        <v>8314</v>
      </c>
      <c r="R1557" t="s">
        <v>8356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3">
        <f t="shared" si="121"/>
        <v>56.42</v>
      </c>
      <c r="Q1558" s="12" t="s">
        <v>8314</v>
      </c>
      <c r="R1558" t="s">
        <v>8356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3">
        <f t="shared" si="121"/>
        <v>100</v>
      </c>
      <c r="Q1559" s="12" t="s">
        <v>8314</v>
      </c>
      <c r="R1559" t="s">
        <v>8356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3">
        <f t="shared" si="121"/>
        <v>11.67</v>
      </c>
      <c r="Q1560" s="12" t="s">
        <v>8314</v>
      </c>
      <c r="R1560" t="s">
        <v>8356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3">
        <f t="shared" si="121"/>
        <v>50</v>
      </c>
      <c r="Q1561" s="12" t="s">
        <v>8314</v>
      </c>
      <c r="R1561" t="s">
        <v>8356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3">
        <f t="shared" si="121"/>
        <v>23.5</v>
      </c>
      <c r="Q1562" s="12" t="s">
        <v>8314</v>
      </c>
      <c r="R1562" t="s">
        <v>8356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3">
        <f t="shared" si="121"/>
        <v>67</v>
      </c>
      <c r="Q1563" s="12" t="s">
        <v>8312</v>
      </c>
      <c r="R1563" t="s">
        <v>8350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3">
        <f t="shared" si="121"/>
        <v>0</v>
      </c>
      <c r="Q1564" s="12" t="s">
        <v>8312</v>
      </c>
      <c r="R1564" t="s">
        <v>8350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3">
        <f t="shared" si="121"/>
        <v>42.5</v>
      </c>
      <c r="Q1565" s="12" t="s">
        <v>8312</v>
      </c>
      <c r="R1565" t="s">
        <v>8350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3">
        <f t="shared" si="121"/>
        <v>10</v>
      </c>
      <c r="Q1566" s="12" t="s">
        <v>8312</v>
      </c>
      <c r="R1566" t="s">
        <v>8350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3">
        <f t="shared" si="121"/>
        <v>100</v>
      </c>
      <c r="Q1567" s="12" t="s">
        <v>8312</v>
      </c>
      <c r="R1567" t="s">
        <v>8350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3">
        <f t="shared" si="121"/>
        <v>108.05</v>
      </c>
      <c r="Q1568" s="12" t="s">
        <v>8312</v>
      </c>
      <c r="R1568" t="s">
        <v>8350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3">
        <f t="shared" si="121"/>
        <v>26.92</v>
      </c>
      <c r="Q1569" s="12" t="s">
        <v>8312</v>
      </c>
      <c r="R1569" t="s">
        <v>8350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3">
        <f t="shared" si="121"/>
        <v>155</v>
      </c>
      <c r="Q1570" s="12" t="s">
        <v>8312</v>
      </c>
      <c r="R1570" t="s">
        <v>8350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3">
        <f t="shared" si="121"/>
        <v>0</v>
      </c>
      <c r="Q1571" s="12" t="s">
        <v>8312</v>
      </c>
      <c r="R1571" t="s">
        <v>8350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3">
        <f t="shared" si="121"/>
        <v>47.77</v>
      </c>
      <c r="Q1572" s="12" t="s">
        <v>8312</v>
      </c>
      <c r="R1572" t="s">
        <v>8350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3">
        <f t="shared" si="121"/>
        <v>20</v>
      </c>
      <c r="Q1573" s="12" t="s">
        <v>8312</v>
      </c>
      <c r="R1573" t="s">
        <v>8350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3">
        <f t="shared" si="121"/>
        <v>41.67</v>
      </c>
      <c r="Q1574" s="12" t="s">
        <v>8312</v>
      </c>
      <c r="R1574" t="s">
        <v>8350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3">
        <f t="shared" si="121"/>
        <v>74.33</v>
      </c>
      <c r="Q1575" s="12" t="s">
        <v>8312</v>
      </c>
      <c r="R1575" t="s">
        <v>8350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3">
        <f t="shared" si="121"/>
        <v>84.33</v>
      </c>
      <c r="Q1576" s="12" t="s">
        <v>8312</v>
      </c>
      <c r="R1576" t="s">
        <v>8350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3">
        <f t="shared" si="121"/>
        <v>65.459999999999994</v>
      </c>
      <c r="Q1577" s="12" t="s">
        <v>8312</v>
      </c>
      <c r="R1577" t="s">
        <v>8350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3">
        <f t="shared" si="121"/>
        <v>65</v>
      </c>
      <c r="Q1578" s="12" t="s">
        <v>8312</v>
      </c>
      <c r="R1578" t="s">
        <v>8350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3">
        <f t="shared" si="121"/>
        <v>27.5</v>
      </c>
      <c r="Q1579" s="12" t="s">
        <v>8312</v>
      </c>
      <c r="R1579" t="s">
        <v>8350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3">
        <f t="shared" si="121"/>
        <v>51.25</v>
      </c>
      <c r="Q1580" s="12" t="s">
        <v>8312</v>
      </c>
      <c r="R1580" t="s">
        <v>8350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3">
        <f t="shared" si="121"/>
        <v>14</v>
      </c>
      <c r="Q1581" s="12" t="s">
        <v>8312</v>
      </c>
      <c r="R1581" t="s">
        <v>8350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3">
        <f t="shared" si="121"/>
        <v>0</v>
      </c>
      <c r="Q1582" s="12" t="s">
        <v>8312</v>
      </c>
      <c r="R1582" t="s">
        <v>8350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3">
        <f t="shared" si="121"/>
        <v>5</v>
      </c>
      <c r="Q1583" s="12" t="s">
        <v>8314</v>
      </c>
      <c r="R1583" t="s">
        <v>8352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3">
        <f t="shared" si="121"/>
        <v>31</v>
      </c>
      <c r="Q1584" s="12" t="s">
        <v>8314</v>
      </c>
      <c r="R1584" t="s">
        <v>8352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3">
        <f t="shared" si="121"/>
        <v>15</v>
      </c>
      <c r="Q1585" s="12" t="s">
        <v>8314</v>
      </c>
      <c r="R1585" t="s">
        <v>8352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3">
        <f t="shared" si="121"/>
        <v>0</v>
      </c>
      <c r="Q1586" s="12" t="s">
        <v>8314</v>
      </c>
      <c r="R1586" t="s">
        <v>8352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3">
        <f t="shared" si="121"/>
        <v>131.66999999999999</v>
      </c>
      <c r="Q1587" s="12" t="s">
        <v>8314</v>
      </c>
      <c r="R1587" t="s">
        <v>8352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3">
        <f t="shared" si="121"/>
        <v>0</v>
      </c>
      <c r="Q1588" s="12" t="s">
        <v>8314</v>
      </c>
      <c r="R1588" t="s">
        <v>8352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3">
        <f t="shared" si="121"/>
        <v>1</v>
      </c>
      <c r="Q1589" s="12" t="s">
        <v>8314</v>
      </c>
      <c r="R1589" t="s">
        <v>8352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3">
        <f t="shared" si="121"/>
        <v>0</v>
      </c>
      <c r="Q1590" s="12" t="s">
        <v>8314</v>
      </c>
      <c r="R1590" t="s">
        <v>8352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3">
        <f t="shared" si="121"/>
        <v>0</v>
      </c>
      <c r="Q1591" s="12" t="s">
        <v>8314</v>
      </c>
      <c r="R1591" t="s">
        <v>8352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3">
        <f t="shared" si="121"/>
        <v>510</v>
      </c>
      <c r="Q1592" s="12" t="s">
        <v>8314</v>
      </c>
      <c r="R1592" t="s">
        <v>8352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3">
        <f t="shared" si="121"/>
        <v>44.48</v>
      </c>
      <c r="Q1593" s="12" t="s">
        <v>8314</v>
      </c>
      <c r="R1593" t="s">
        <v>8352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3">
        <f t="shared" si="121"/>
        <v>0</v>
      </c>
      <c r="Q1594" s="12" t="s">
        <v>8314</v>
      </c>
      <c r="R1594" t="s">
        <v>8352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3">
        <f t="shared" si="121"/>
        <v>1</v>
      </c>
      <c r="Q1595" s="12" t="s">
        <v>8314</v>
      </c>
      <c r="R1595" t="s">
        <v>8352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3">
        <f t="shared" si="121"/>
        <v>20.5</v>
      </c>
      <c r="Q1596" s="12" t="s">
        <v>8314</v>
      </c>
      <c r="R1596" t="s">
        <v>8352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3">
        <f t="shared" si="121"/>
        <v>40</v>
      </c>
      <c r="Q1597" s="12" t="s">
        <v>8314</v>
      </c>
      <c r="R1597" t="s">
        <v>8352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3">
        <f t="shared" si="121"/>
        <v>25</v>
      </c>
      <c r="Q1598" s="12" t="s">
        <v>8314</v>
      </c>
      <c r="R1598" t="s">
        <v>8352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3">
        <f t="shared" si="121"/>
        <v>0</v>
      </c>
      <c r="Q1599" s="12" t="s">
        <v>8314</v>
      </c>
      <c r="R1599" t="s">
        <v>8352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3">
        <f t="shared" si="121"/>
        <v>1</v>
      </c>
      <c r="Q1600" s="12" t="s">
        <v>8314</v>
      </c>
      <c r="R1600" t="s">
        <v>8352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3">
        <f t="shared" si="121"/>
        <v>0</v>
      </c>
      <c r="Q1601" s="12" t="s">
        <v>8314</v>
      </c>
      <c r="R1601" t="s">
        <v>8352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3">
        <f t="shared" ref="P1602:P1665" si="126">IFERROR(ROUND(E1602/L1602,2),0)</f>
        <v>40.78</v>
      </c>
      <c r="Q1602" s="12" t="s">
        <v>8314</v>
      </c>
      <c r="R1602" t="s">
        <v>8352</v>
      </c>
      <c r="S1602" s="10">
        <f t="shared" ref="S1602:S1665" si="127">(((J1602/60)/60)/24)+DATE(1970,1,1)</f>
        <v>41791.057314814818</v>
      </c>
      <c r="T1602" s="10">
        <f t="shared" ref="T1602:T1665" si="128">(((I1602/60)/60)/24)+DATE(1970,1,1)</f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3">
        <f t="shared" si="126"/>
        <v>48.33</v>
      </c>
      <c r="Q1603" s="12" t="s">
        <v>8328</v>
      </c>
      <c r="R1603" t="s">
        <v>8332</v>
      </c>
      <c r="S1603" s="10">
        <f t="shared" si="127"/>
        <v>40638.092974537038</v>
      </c>
      <c r="T1603" s="10">
        <f t="shared" si="128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3">
        <f t="shared" si="126"/>
        <v>46.95</v>
      </c>
      <c r="Q1604" s="12" t="s">
        <v>8328</v>
      </c>
      <c r="R1604" t="s">
        <v>8332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3">
        <f t="shared" si="126"/>
        <v>66.69</v>
      </c>
      <c r="Q1605" s="12" t="s">
        <v>8328</v>
      </c>
      <c r="R1605" t="s">
        <v>8332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3">
        <f t="shared" si="126"/>
        <v>48.84</v>
      </c>
      <c r="Q1606" s="12" t="s">
        <v>8328</v>
      </c>
      <c r="R1606" t="s">
        <v>8332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3">
        <f t="shared" si="126"/>
        <v>137.31</v>
      </c>
      <c r="Q1607" s="12" t="s">
        <v>8328</v>
      </c>
      <c r="R1607" t="s">
        <v>8332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3">
        <f t="shared" si="126"/>
        <v>87.83</v>
      </c>
      <c r="Q1608" s="12" t="s">
        <v>8328</v>
      </c>
      <c r="R1608" t="s">
        <v>8332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3">
        <f t="shared" si="126"/>
        <v>70.790000000000006</v>
      </c>
      <c r="Q1609" s="12" t="s">
        <v>8328</v>
      </c>
      <c r="R1609" t="s">
        <v>8332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3">
        <f t="shared" si="126"/>
        <v>52.83</v>
      </c>
      <c r="Q1610" s="12" t="s">
        <v>8328</v>
      </c>
      <c r="R1610" t="s">
        <v>8332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3">
        <f t="shared" si="126"/>
        <v>443.75</v>
      </c>
      <c r="Q1611" s="12" t="s">
        <v>8328</v>
      </c>
      <c r="R1611" t="s">
        <v>8332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3">
        <f t="shared" si="126"/>
        <v>48.54</v>
      </c>
      <c r="Q1612" s="12" t="s">
        <v>8328</v>
      </c>
      <c r="R1612" t="s">
        <v>8332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3">
        <f t="shared" si="126"/>
        <v>37.07</v>
      </c>
      <c r="Q1613" s="12" t="s">
        <v>8328</v>
      </c>
      <c r="R1613" t="s">
        <v>8332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3">
        <f t="shared" si="126"/>
        <v>50</v>
      </c>
      <c r="Q1614" s="12" t="s">
        <v>8328</v>
      </c>
      <c r="R1614" t="s">
        <v>8332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3">
        <f t="shared" si="126"/>
        <v>39.04</v>
      </c>
      <c r="Q1615" s="12" t="s">
        <v>8328</v>
      </c>
      <c r="R1615" t="s">
        <v>8332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3">
        <f t="shared" si="126"/>
        <v>66.69</v>
      </c>
      <c r="Q1616" s="12" t="s">
        <v>8328</v>
      </c>
      <c r="R1616" t="s">
        <v>8332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3">
        <f t="shared" si="126"/>
        <v>67.13</v>
      </c>
      <c r="Q1617" s="12" t="s">
        <v>8328</v>
      </c>
      <c r="R1617" t="s">
        <v>8332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3">
        <f t="shared" si="126"/>
        <v>66.37</v>
      </c>
      <c r="Q1618" s="12" t="s">
        <v>8328</v>
      </c>
      <c r="R1618" t="s">
        <v>8332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3">
        <f t="shared" si="126"/>
        <v>64.62</v>
      </c>
      <c r="Q1619" s="12" t="s">
        <v>8328</v>
      </c>
      <c r="R1619" t="s">
        <v>8332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3">
        <f t="shared" si="126"/>
        <v>58.37</v>
      </c>
      <c r="Q1620" s="12" t="s">
        <v>8328</v>
      </c>
      <c r="R1620" t="s">
        <v>8332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3">
        <f t="shared" si="126"/>
        <v>86.96</v>
      </c>
      <c r="Q1621" s="12" t="s">
        <v>8328</v>
      </c>
      <c r="R1621" t="s">
        <v>8332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3">
        <f t="shared" si="126"/>
        <v>66.47</v>
      </c>
      <c r="Q1622" s="12" t="s">
        <v>8328</v>
      </c>
      <c r="R1622" t="s">
        <v>8332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3">
        <f t="shared" si="126"/>
        <v>163.78</v>
      </c>
      <c r="Q1623" s="12" t="s">
        <v>8328</v>
      </c>
      <c r="R1623" t="s">
        <v>8332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3">
        <f t="shared" si="126"/>
        <v>107.98</v>
      </c>
      <c r="Q1624" s="12" t="s">
        <v>8328</v>
      </c>
      <c r="R1624" t="s">
        <v>8332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3">
        <f t="shared" si="126"/>
        <v>42.11</v>
      </c>
      <c r="Q1625" s="12" t="s">
        <v>8328</v>
      </c>
      <c r="R1625" t="s">
        <v>8332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3">
        <f t="shared" si="126"/>
        <v>47.2</v>
      </c>
      <c r="Q1626" s="12" t="s">
        <v>8328</v>
      </c>
      <c r="R1626" t="s">
        <v>8332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3">
        <f t="shared" si="126"/>
        <v>112.02</v>
      </c>
      <c r="Q1627" s="12" t="s">
        <v>8328</v>
      </c>
      <c r="R1627" t="s">
        <v>8332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3">
        <f t="shared" si="126"/>
        <v>74.95</v>
      </c>
      <c r="Q1628" s="12" t="s">
        <v>8328</v>
      </c>
      <c r="R1628" t="s">
        <v>8332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3">
        <f t="shared" si="126"/>
        <v>61.58</v>
      </c>
      <c r="Q1629" s="12" t="s">
        <v>8328</v>
      </c>
      <c r="R1629" t="s">
        <v>8332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3">
        <f t="shared" si="126"/>
        <v>45.88</v>
      </c>
      <c r="Q1630" s="12" t="s">
        <v>8328</v>
      </c>
      <c r="R1630" t="s">
        <v>8332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3">
        <f t="shared" si="126"/>
        <v>75.849999999999994</v>
      </c>
      <c r="Q1631" s="12" t="s">
        <v>8328</v>
      </c>
      <c r="R1631" t="s">
        <v>8332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3">
        <f t="shared" si="126"/>
        <v>84.21</v>
      </c>
      <c r="Q1632" s="12" t="s">
        <v>8328</v>
      </c>
      <c r="R1632" t="s">
        <v>8332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3">
        <f t="shared" si="126"/>
        <v>117.23</v>
      </c>
      <c r="Q1633" s="12" t="s">
        <v>8328</v>
      </c>
      <c r="R1633" t="s">
        <v>8332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3">
        <f t="shared" si="126"/>
        <v>86.49</v>
      </c>
      <c r="Q1634" s="12" t="s">
        <v>8328</v>
      </c>
      <c r="R1634" t="s">
        <v>8332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3">
        <f t="shared" si="126"/>
        <v>172.41</v>
      </c>
      <c r="Q1635" s="12" t="s">
        <v>8328</v>
      </c>
      <c r="R1635" t="s">
        <v>8332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3">
        <f t="shared" si="126"/>
        <v>62.81</v>
      </c>
      <c r="Q1636" s="12" t="s">
        <v>8328</v>
      </c>
      <c r="R1636" t="s">
        <v>8332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3">
        <f t="shared" si="126"/>
        <v>67.73</v>
      </c>
      <c r="Q1637" s="12" t="s">
        <v>8328</v>
      </c>
      <c r="R1637" t="s">
        <v>8332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3">
        <f t="shared" si="126"/>
        <v>53.56</v>
      </c>
      <c r="Q1638" s="12" t="s">
        <v>8328</v>
      </c>
      <c r="R1638" t="s">
        <v>8332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3">
        <f t="shared" si="126"/>
        <v>34.6</v>
      </c>
      <c r="Q1639" s="12" t="s">
        <v>8328</v>
      </c>
      <c r="R1639" t="s">
        <v>8332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3">
        <f t="shared" si="126"/>
        <v>38.89</v>
      </c>
      <c r="Q1640" s="12" t="s">
        <v>8328</v>
      </c>
      <c r="R1640" t="s">
        <v>8332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3">
        <f t="shared" si="126"/>
        <v>94.74</v>
      </c>
      <c r="Q1641" s="12" t="s">
        <v>8328</v>
      </c>
      <c r="R1641" t="s">
        <v>8332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3">
        <f t="shared" si="126"/>
        <v>39.97</v>
      </c>
      <c r="Q1642" s="12" t="s">
        <v>8328</v>
      </c>
      <c r="R1642" t="s">
        <v>8332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3">
        <f t="shared" si="126"/>
        <v>97.5</v>
      </c>
      <c r="Q1643" s="12" t="s">
        <v>8328</v>
      </c>
      <c r="R1643" t="s">
        <v>8339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3">
        <f t="shared" si="126"/>
        <v>42.86</v>
      </c>
      <c r="Q1644" s="12" t="s">
        <v>8328</v>
      </c>
      <c r="R1644" t="s">
        <v>8339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3">
        <f t="shared" si="126"/>
        <v>168.51</v>
      </c>
      <c r="Q1645" s="12" t="s">
        <v>8328</v>
      </c>
      <c r="R1645" t="s">
        <v>8339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3">
        <f t="shared" si="126"/>
        <v>85.55</v>
      </c>
      <c r="Q1646" s="12" t="s">
        <v>8328</v>
      </c>
      <c r="R1646" t="s">
        <v>8339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3">
        <f t="shared" si="126"/>
        <v>554</v>
      </c>
      <c r="Q1647" s="12" t="s">
        <v>8328</v>
      </c>
      <c r="R1647" t="s">
        <v>8339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3">
        <f t="shared" si="126"/>
        <v>26.55</v>
      </c>
      <c r="Q1648" s="12" t="s">
        <v>8328</v>
      </c>
      <c r="R1648" t="s">
        <v>8339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3">
        <f t="shared" si="126"/>
        <v>113.83</v>
      </c>
      <c r="Q1649" s="12" t="s">
        <v>8328</v>
      </c>
      <c r="R1649" t="s">
        <v>8339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3">
        <f t="shared" si="126"/>
        <v>32.01</v>
      </c>
      <c r="Q1650" s="12" t="s">
        <v>8328</v>
      </c>
      <c r="R1650" t="s">
        <v>8339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3">
        <f t="shared" si="126"/>
        <v>47.19</v>
      </c>
      <c r="Q1651" s="12" t="s">
        <v>8328</v>
      </c>
      <c r="R1651" t="s">
        <v>8339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3">
        <f t="shared" si="126"/>
        <v>88.47</v>
      </c>
      <c r="Q1652" s="12" t="s">
        <v>8328</v>
      </c>
      <c r="R1652" t="s">
        <v>8339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3">
        <f t="shared" si="126"/>
        <v>100.75</v>
      </c>
      <c r="Q1653" s="12" t="s">
        <v>8328</v>
      </c>
      <c r="R1653" t="s">
        <v>8339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3">
        <f t="shared" si="126"/>
        <v>64.709999999999994</v>
      </c>
      <c r="Q1654" s="12" t="s">
        <v>8328</v>
      </c>
      <c r="R1654" t="s">
        <v>8339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3">
        <f t="shared" si="126"/>
        <v>51.85</v>
      </c>
      <c r="Q1655" s="12" t="s">
        <v>8328</v>
      </c>
      <c r="R1655" t="s">
        <v>8339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3">
        <f t="shared" si="126"/>
        <v>38.79</v>
      </c>
      <c r="Q1656" s="12" t="s">
        <v>8328</v>
      </c>
      <c r="R1656" t="s">
        <v>8339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3">
        <f t="shared" si="126"/>
        <v>44.65</v>
      </c>
      <c r="Q1657" s="12" t="s">
        <v>8328</v>
      </c>
      <c r="R1657" t="s">
        <v>8339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3">
        <f t="shared" si="126"/>
        <v>156.77000000000001</v>
      </c>
      <c r="Q1658" s="12" t="s">
        <v>8328</v>
      </c>
      <c r="R1658" t="s">
        <v>8339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3">
        <f t="shared" si="126"/>
        <v>118.7</v>
      </c>
      <c r="Q1659" s="12" t="s">
        <v>8328</v>
      </c>
      <c r="R1659" t="s">
        <v>8339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3">
        <f t="shared" si="126"/>
        <v>74.150000000000006</v>
      </c>
      <c r="Q1660" s="12" t="s">
        <v>8328</v>
      </c>
      <c r="R1660" t="s">
        <v>8339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3">
        <f t="shared" si="126"/>
        <v>12.53</v>
      </c>
      <c r="Q1661" s="12" t="s">
        <v>8328</v>
      </c>
      <c r="R1661" t="s">
        <v>8339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3">
        <f t="shared" si="126"/>
        <v>27.86</v>
      </c>
      <c r="Q1662" s="12" t="s">
        <v>8328</v>
      </c>
      <c r="R1662" t="s">
        <v>8339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3">
        <f t="shared" si="126"/>
        <v>80.180000000000007</v>
      </c>
      <c r="Q1663" s="12" t="s">
        <v>8328</v>
      </c>
      <c r="R1663" t="s">
        <v>8339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3">
        <f t="shared" si="126"/>
        <v>132.44</v>
      </c>
      <c r="Q1664" s="12" t="s">
        <v>8328</v>
      </c>
      <c r="R1664" t="s">
        <v>8339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3">
        <f t="shared" si="126"/>
        <v>33.75</v>
      </c>
      <c r="Q1665" s="12" t="s">
        <v>8328</v>
      </c>
      <c r="R1665" t="s">
        <v>8339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3">
        <f t="shared" ref="P1666:P1729" si="131">IFERROR(ROUND(E1666/L1666,2),0)</f>
        <v>34.380000000000003</v>
      </c>
      <c r="Q1666" s="12" t="s">
        <v>8328</v>
      </c>
      <c r="R1666" t="s">
        <v>8339</v>
      </c>
      <c r="S1666" s="10">
        <f t="shared" ref="S1666:S1729" si="132">(((J1666/60)/60)/24)+DATE(1970,1,1)</f>
        <v>40939.761782407404</v>
      </c>
      <c r="T1666" s="10">
        <f t="shared" ref="T1666:T1729" si="133">(((I1666/60)/60)/24)+DATE(1970,1,1)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3">
        <f t="shared" si="131"/>
        <v>44.96</v>
      </c>
      <c r="Q1667" s="12" t="s">
        <v>8328</v>
      </c>
      <c r="R1667" t="s">
        <v>8339</v>
      </c>
      <c r="S1667" s="10">
        <f t="shared" si="132"/>
        <v>40564.649456018517</v>
      </c>
      <c r="T1667" s="10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3">
        <f t="shared" si="131"/>
        <v>41.04</v>
      </c>
      <c r="Q1668" s="12" t="s">
        <v>8328</v>
      </c>
      <c r="R1668" t="s">
        <v>8339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3">
        <f t="shared" si="131"/>
        <v>52.6</v>
      </c>
      <c r="Q1669" s="12" t="s">
        <v>8328</v>
      </c>
      <c r="R1669" t="s">
        <v>8339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3">
        <f t="shared" si="131"/>
        <v>70.78</v>
      </c>
      <c r="Q1670" s="12" t="s">
        <v>8328</v>
      </c>
      <c r="R1670" t="s">
        <v>8339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3">
        <f t="shared" si="131"/>
        <v>53.75</v>
      </c>
      <c r="Q1671" s="12" t="s">
        <v>8328</v>
      </c>
      <c r="R1671" t="s">
        <v>8339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3">
        <f t="shared" si="131"/>
        <v>44.61</v>
      </c>
      <c r="Q1672" s="12" t="s">
        <v>8328</v>
      </c>
      <c r="R1672" t="s">
        <v>8339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3">
        <f t="shared" si="131"/>
        <v>26.15</v>
      </c>
      <c r="Q1673" s="12" t="s">
        <v>8328</v>
      </c>
      <c r="R1673" t="s">
        <v>8339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3">
        <f t="shared" si="131"/>
        <v>39.18</v>
      </c>
      <c r="Q1674" s="12" t="s">
        <v>8328</v>
      </c>
      <c r="R1674" t="s">
        <v>8339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3">
        <f t="shared" si="131"/>
        <v>45.59</v>
      </c>
      <c r="Q1675" s="12" t="s">
        <v>8328</v>
      </c>
      <c r="R1675" t="s">
        <v>8339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3">
        <f t="shared" si="131"/>
        <v>89.25</v>
      </c>
      <c r="Q1676" s="12" t="s">
        <v>8328</v>
      </c>
      <c r="R1676" t="s">
        <v>8339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3">
        <f t="shared" si="131"/>
        <v>40.42</v>
      </c>
      <c r="Q1677" s="12" t="s">
        <v>8328</v>
      </c>
      <c r="R1677" t="s">
        <v>8339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3">
        <f t="shared" si="131"/>
        <v>82.38</v>
      </c>
      <c r="Q1678" s="12" t="s">
        <v>8328</v>
      </c>
      <c r="R1678" t="s">
        <v>8339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3">
        <f t="shared" si="131"/>
        <v>159.52000000000001</v>
      </c>
      <c r="Q1679" s="12" t="s">
        <v>8328</v>
      </c>
      <c r="R1679" t="s">
        <v>8339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3">
        <f t="shared" si="131"/>
        <v>36.24</v>
      </c>
      <c r="Q1680" s="12" t="s">
        <v>8328</v>
      </c>
      <c r="R1680" t="s">
        <v>8339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3">
        <f t="shared" si="131"/>
        <v>62.5</v>
      </c>
      <c r="Q1681" s="12" t="s">
        <v>8328</v>
      </c>
      <c r="R1681" t="s">
        <v>8339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3">
        <f t="shared" si="131"/>
        <v>47</v>
      </c>
      <c r="Q1682" s="12" t="s">
        <v>8328</v>
      </c>
      <c r="R1682" t="s">
        <v>8339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3">
        <f t="shared" si="131"/>
        <v>74.58</v>
      </c>
      <c r="Q1683" s="12" t="s">
        <v>8328</v>
      </c>
      <c r="R1683" t="s">
        <v>8331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3">
        <f t="shared" si="131"/>
        <v>0</v>
      </c>
      <c r="Q1684" s="12" t="s">
        <v>8328</v>
      </c>
      <c r="R1684" t="s">
        <v>8331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3">
        <f t="shared" si="131"/>
        <v>76</v>
      </c>
      <c r="Q1685" s="12" t="s">
        <v>8328</v>
      </c>
      <c r="R1685" t="s">
        <v>8331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3">
        <f t="shared" si="131"/>
        <v>86.44</v>
      </c>
      <c r="Q1686" s="12" t="s">
        <v>8328</v>
      </c>
      <c r="R1686" t="s">
        <v>8331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3">
        <f t="shared" si="131"/>
        <v>24</v>
      </c>
      <c r="Q1687" s="12" t="s">
        <v>8328</v>
      </c>
      <c r="R1687" t="s">
        <v>8331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3">
        <f t="shared" si="131"/>
        <v>18</v>
      </c>
      <c r="Q1688" s="12" t="s">
        <v>8328</v>
      </c>
      <c r="R1688" t="s">
        <v>8331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3">
        <f t="shared" si="131"/>
        <v>80.13</v>
      </c>
      <c r="Q1689" s="12" t="s">
        <v>8328</v>
      </c>
      <c r="R1689" t="s">
        <v>8331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3">
        <f t="shared" si="131"/>
        <v>253.14</v>
      </c>
      <c r="Q1690" s="12" t="s">
        <v>8328</v>
      </c>
      <c r="R1690" t="s">
        <v>8331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3">
        <f t="shared" si="131"/>
        <v>171.43</v>
      </c>
      <c r="Q1691" s="12" t="s">
        <v>8328</v>
      </c>
      <c r="R1691" t="s">
        <v>8331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3">
        <f t="shared" si="131"/>
        <v>57.73</v>
      </c>
      <c r="Q1692" s="12" t="s">
        <v>8328</v>
      </c>
      <c r="R1692" t="s">
        <v>8331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3">
        <f t="shared" si="131"/>
        <v>264.26</v>
      </c>
      <c r="Q1693" s="12" t="s">
        <v>8328</v>
      </c>
      <c r="R1693" t="s">
        <v>8331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3">
        <f t="shared" si="131"/>
        <v>159.33000000000001</v>
      </c>
      <c r="Q1694" s="12" t="s">
        <v>8328</v>
      </c>
      <c r="R1694" t="s">
        <v>8331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3">
        <f t="shared" si="131"/>
        <v>35</v>
      </c>
      <c r="Q1695" s="12" t="s">
        <v>8328</v>
      </c>
      <c r="R1695" t="s">
        <v>8331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3">
        <f t="shared" si="131"/>
        <v>5</v>
      </c>
      <c r="Q1696" s="12" t="s">
        <v>8328</v>
      </c>
      <c r="R1696" t="s">
        <v>8331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3">
        <f t="shared" si="131"/>
        <v>61.09</v>
      </c>
      <c r="Q1697" s="12" t="s">
        <v>8328</v>
      </c>
      <c r="R1697" t="s">
        <v>8331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3">
        <f t="shared" si="131"/>
        <v>0</v>
      </c>
      <c r="Q1698" s="12" t="s">
        <v>8328</v>
      </c>
      <c r="R1698" t="s">
        <v>8331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3">
        <f t="shared" si="131"/>
        <v>114.82</v>
      </c>
      <c r="Q1699" s="12" t="s">
        <v>8328</v>
      </c>
      <c r="R1699" t="s">
        <v>8331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3">
        <f t="shared" si="131"/>
        <v>0</v>
      </c>
      <c r="Q1700" s="12" t="s">
        <v>8328</v>
      </c>
      <c r="R1700" t="s">
        <v>8331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3">
        <f t="shared" si="131"/>
        <v>54</v>
      </c>
      <c r="Q1701" s="12" t="s">
        <v>8328</v>
      </c>
      <c r="R1701" t="s">
        <v>8331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3">
        <f t="shared" si="131"/>
        <v>65.97</v>
      </c>
      <c r="Q1702" s="12" t="s">
        <v>8328</v>
      </c>
      <c r="R1702" t="s">
        <v>8331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3">
        <f t="shared" si="131"/>
        <v>5</v>
      </c>
      <c r="Q1703" s="12" t="s">
        <v>8328</v>
      </c>
      <c r="R1703" t="s">
        <v>8331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3">
        <f t="shared" si="131"/>
        <v>1</v>
      </c>
      <c r="Q1704" s="12" t="s">
        <v>8328</v>
      </c>
      <c r="R1704" t="s">
        <v>8331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3">
        <f t="shared" si="131"/>
        <v>25.5</v>
      </c>
      <c r="Q1705" s="12" t="s">
        <v>8328</v>
      </c>
      <c r="R1705" t="s">
        <v>8331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3">
        <f t="shared" si="131"/>
        <v>118.36</v>
      </c>
      <c r="Q1706" s="12" t="s">
        <v>8328</v>
      </c>
      <c r="R1706" t="s">
        <v>8331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3">
        <f t="shared" si="131"/>
        <v>0</v>
      </c>
      <c r="Q1707" s="12" t="s">
        <v>8328</v>
      </c>
      <c r="R1707" t="s">
        <v>8331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3">
        <f t="shared" si="131"/>
        <v>0</v>
      </c>
      <c r="Q1708" s="12" t="s">
        <v>8328</v>
      </c>
      <c r="R1708" t="s">
        <v>8331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3">
        <f t="shared" si="131"/>
        <v>54.11</v>
      </c>
      <c r="Q1709" s="12" t="s">
        <v>8328</v>
      </c>
      <c r="R1709" t="s">
        <v>8331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3">
        <f t="shared" si="131"/>
        <v>0</v>
      </c>
      <c r="Q1710" s="12" t="s">
        <v>8328</v>
      </c>
      <c r="R1710" t="s">
        <v>8331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3">
        <f t="shared" si="131"/>
        <v>21.25</v>
      </c>
      <c r="Q1711" s="12" t="s">
        <v>8328</v>
      </c>
      <c r="R1711" t="s">
        <v>8331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3">
        <f t="shared" si="131"/>
        <v>34</v>
      </c>
      <c r="Q1712" s="12" t="s">
        <v>8328</v>
      </c>
      <c r="R1712" t="s">
        <v>8331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3">
        <f t="shared" si="131"/>
        <v>525</v>
      </c>
      <c r="Q1713" s="12" t="s">
        <v>8328</v>
      </c>
      <c r="R1713" t="s">
        <v>8331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3">
        <f t="shared" si="131"/>
        <v>0</v>
      </c>
      <c r="Q1714" s="12" t="s">
        <v>8328</v>
      </c>
      <c r="R1714" t="s">
        <v>8331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3">
        <f t="shared" si="131"/>
        <v>50</v>
      </c>
      <c r="Q1715" s="12" t="s">
        <v>8328</v>
      </c>
      <c r="R1715" t="s">
        <v>8331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3">
        <f t="shared" si="131"/>
        <v>115.71</v>
      </c>
      <c r="Q1716" s="12" t="s">
        <v>8328</v>
      </c>
      <c r="R1716" t="s">
        <v>8331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3">
        <f t="shared" si="131"/>
        <v>5.5</v>
      </c>
      <c r="Q1717" s="12" t="s">
        <v>8328</v>
      </c>
      <c r="R1717" t="s">
        <v>8331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3">
        <f t="shared" si="131"/>
        <v>50</v>
      </c>
      <c r="Q1718" s="12" t="s">
        <v>8328</v>
      </c>
      <c r="R1718" t="s">
        <v>8331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3">
        <f t="shared" si="131"/>
        <v>34.020000000000003</v>
      </c>
      <c r="Q1719" s="12" t="s">
        <v>8328</v>
      </c>
      <c r="R1719" t="s">
        <v>8331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3">
        <f t="shared" si="131"/>
        <v>37.5</v>
      </c>
      <c r="Q1720" s="12" t="s">
        <v>8328</v>
      </c>
      <c r="R1720" t="s">
        <v>8331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3">
        <f t="shared" si="131"/>
        <v>11.67</v>
      </c>
      <c r="Q1721" s="12" t="s">
        <v>8328</v>
      </c>
      <c r="R1721" t="s">
        <v>8331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3">
        <f t="shared" si="131"/>
        <v>28.13</v>
      </c>
      <c r="Q1722" s="12" t="s">
        <v>8328</v>
      </c>
      <c r="R1722" t="s">
        <v>8331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3">
        <f t="shared" si="131"/>
        <v>0</v>
      </c>
      <c r="Q1723" s="12" t="s">
        <v>8328</v>
      </c>
      <c r="R1723" t="s">
        <v>8331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3">
        <f t="shared" si="131"/>
        <v>1</v>
      </c>
      <c r="Q1724" s="12" t="s">
        <v>8328</v>
      </c>
      <c r="R1724" t="s">
        <v>8331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3">
        <f t="shared" si="131"/>
        <v>216.67</v>
      </c>
      <c r="Q1725" s="12" t="s">
        <v>8328</v>
      </c>
      <c r="R1725" t="s">
        <v>8331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3">
        <f t="shared" si="131"/>
        <v>8.75</v>
      </c>
      <c r="Q1726" s="12" t="s">
        <v>8328</v>
      </c>
      <c r="R1726" t="s">
        <v>8331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3">
        <f t="shared" si="131"/>
        <v>62.22</v>
      </c>
      <c r="Q1727" s="12" t="s">
        <v>8328</v>
      </c>
      <c r="R1727" t="s">
        <v>8331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3">
        <f t="shared" si="131"/>
        <v>137.25</v>
      </c>
      <c r="Q1728" s="12" t="s">
        <v>8328</v>
      </c>
      <c r="R1728" t="s">
        <v>8331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3">
        <f t="shared" si="131"/>
        <v>1</v>
      </c>
      <c r="Q1729" s="12" t="s">
        <v>8328</v>
      </c>
      <c r="R1729" t="s">
        <v>8331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3">
        <f t="shared" ref="P1730:P1793" si="136">IFERROR(ROUND(E1730/L1730,2),0)</f>
        <v>122.14</v>
      </c>
      <c r="Q1730" s="12" t="s">
        <v>8328</v>
      </c>
      <c r="R1730" t="s">
        <v>8331</v>
      </c>
      <c r="S1730" s="10">
        <f t="shared" ref="S1730:S1793" si="137">(((J1730/60)/60)/24)+DATE(1970,1,1)</f>
        <v>42268.625856481478</v>
      </c>
      <c r="T1730" s="10">
        <f t="shared" ref="T1730:T1793" si="138">(((I1730/60)/60)/24)+DATE(1970,1,1)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3">
        <f t="shared" si="136"/>
        <v>0</v>
      </c>
      <c r="Q1731" s="12" t="s">
        <v>8328</v>
      </c>
      <c r="R1731" t="s">
        <v>8331</v>
      </c>
      <c r="S1731" s="10">
        <f t="shared" si="137"/>
        <v>42471.052152777775</v>
      </c>
      <c r="T1731" s="10">
        <f t="shared" si="138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3">
        <f t="shared" si="136"/>
        <v>0</v>
      </c>
      <c r="Q1732" s="12" t="s">
        <v>8328</v>
      </c>
      <c r="R1732" t="s">
        <v>8331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3">
        <f t="shared" si="136"/>
        <v>0</v>
      </c>
      <c r="Q1733" s="12" t="s">
        <v>8328</v>
      </c>
      <c r="R1733" t="s">
        <v>8331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3">
        <f t="shared" si="136"/>
        <v>0</v>
      </c>
      <c r="Q1734" s="12" t="s">
        <v>8328</v>
      </c>
      <c r="R1734" t="s">
        <v>8331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3">
        <f t="shared" si="136"/>
        <v>0</v>
      </c>
      <c r="Q1735" s="12" t="s">
        <v>8328</v>
      </c>
      <c r="R1735" t="s">
        <v>8331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3">
        <f t="shared" si="136"/>
        <v>1</v>
      </c>
      <c r="Q1736" s="12" t="s">
        <v>8328</v>
      </c>
      <c r="R1736" t="s">
        <v>8331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3">
        <f t="shared" si="136"/>
        <v>55</v>
      </c>
      <c r="Q1737" s="12" t="s">
        <v>8328</v>
      </c>
      <c r="R1737" t="s">
        <v>8331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3">
        <f t="shared" si="136"/>
        <v>22</v>
      </c>
      <c r="Q1738" s="12" t="s">
        <v>8328</v>
      </c>
      <c r="R1738" t="s">
        <v>8331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3">
        <f t="shared" si="136"/>
        <v>56.67</v>
      </c>
      <c r="Q1739" s="12" t="s">
        <v>8328</v>
      </c>
      <c r="R1739" t="s">
        <v>8331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3">
        <f t="shared" si="136"/>
        <v>20</v>
      </c>
      <c r="Q1740" s="12" t="s">
        <v>8328</v>
      </c>
      <c r="R1740" t="s">
        <v>8331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3">
        <f t="shared" si="136"/>
        <v>1</v>
      </c>
      <c r="Q1741" s="12" t="s">
        <v>8328</v>
      </c>
      <c r="R1741" t="s">
        <v>8331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3">
        <f t="shared" si="136"/>
        <v>0</v>
      </c>
      <c r="Q1742" s="12" t="s">
        <v>8328</v>
      </c>
      <c r="R1742" t="s">
        <v>8331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3">
        <f t="shared" si="136"/>
        <v>25.58</v>
      </c>
      <c r="Q1743" s="12" t="s">
        <v>8314</v>
      </c>
      <c r="R1743" t="s">
        <v>8315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3">
        <f t="shared" si="136"/>
        <v>63.97</v>
      </c>
      <c r="Q1744" s="12" t="s">
        <v>8314</v>
      </c>
      <c r="R1744" t="s">
        <v>8315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3">
        <f t="shared" si="136"/>
        <v>89.93</v>
      </c>
      <c r="Q1745" s="12" t="s">
        <v>8314</v>
      </c>
      <c r="R1745" t="s">
        <v>8315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3">
        <f t="shared" si="136"/>
        <v>93.07</v>
      </c>
      <c r="Q1746" s="12" t="s">
        <v>8314</v>
      </c>
      <c r="R1746" t="s">
        <v>8315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3">
        <f t="shared" si="136"/>
        <v>89.67</v>
      </c>
      <c r="Q1747" s="12" t="s">
        <v>8314</v>
      </c>
      <c r="R1747" t="s">
        <v>8315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3">
        <f t="shared" si="136"/>
        <v>207.62</v>
      </c>
      <c r="Q1748" s="12" t="s">
        <v>8314</v>
      </c>
      <c r="R1748" t="s">
        <v>8315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3">
        <f t="shared" si="136"/>
        <v>59.41</v>
      </c>
      <c r="Q1749" s="12" t="s">
        <v>8314</v>
      </c>
      <c r="R1749" t="s">
        <v>8315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3">
        <f t="shared" si="136"/>
        <v>358.97</v>
      </c>
      <c r="Q1750" s="12" t="s">
        <v>8314</v>
      </c>
      <c r="R1750" t="s">
        <v>8315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3">
        <f t="shared" si="136"/>
        <v>94.74</v>
      </c>
      <c r="Q1751" s="12" t="s">
        <v>8314</v>
      </c>
      <c r="R1751" t="s">
        <v>8315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3">
        <f t="shared" si="136"/>
        <v>80.650000000000006</v>
      </c>
      <c r="Q1752" s="12" t="s">
        <v>8314</v>
      </c>
      <c r="R1752" t="s">
        <v>8315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3">
        <f t="shared" si="136"/>
        <v>168.69</v>
      </c>
      <c r="Q1753" s="12" t="s">
        <v>8314</v>
      </c>
      <c r="R1753" t="s">
        <v>8315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3">
        <f t="shared" si="136"/>
        <v>34.69</v>
      </c>
      <c r="Q1754" s="12" t="s">
        <v>8314</v>
      </c>
      <c r="R1754" t="s">
        <v>8315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3">
        <f t="shared" si="136"/>
        <v>462.86</v>
      </c>
      <c r="Q1755" s="12" t="s">
        <v>8314</v>
      </c>
      <c r="R1755" t="s">
        <v>8315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3">
        <f t="shared" si="136"/>
        <v>104.39</v>
      </c>
      <c r="Q1756" s="12" t="s">
        <v>8314</v>
      </c>
      <c r="R1756" t="s">
        <v>8315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3">
        <f t="shared" si="136"/>
        <v>7.5</v>
      </c>
      <c r="Q1757" s="12" t="s">
        <v>8314</v>
      </c>
      <c r="R1757" t="s">
        <v>8315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3">
        <f t="shared" si="136"/>
        <v>47.13</v>
      </c>
      <c r="Q1758" s="12" t="s">
        <v>8314</v>
      </c>
      <c r="R1758" t="s">
        <v>8315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3">
        <f t="shared" si="136"/>
        <v>414.29</v>
      </c>
      <c r="Q1759" s="12" t="s">
        <v>8314</v>
      </c>
      <c r="R1759" t="s">
        <v>8315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3">
        <f t="shared" si="136"/>
        <v>42.48</v>
      </c>
      <c r="Q1760" s="12" t="s">
        <v>8314</v>
      </c>
      <c r="R1760" t="s">
        <v>8315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3">
        <f t="shared" si="136"/>
        <v>108.78</v>
      </c>
      <c r="Q1761" s="12" t="s">
        <v>8314</v>
      </c>
      <c r="R1761" t="s">
        <v>8315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3">
        <f t="shared" si="136"/>
        <v>81.099999999999994</v>
      </c>
      <c r="Q1762" s="12" t="s">
        <v>8314</v>
      </c>
      <c r="R1762" t="s">
        <v>8315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3">
        <f t="shared" si="136"/>
        <v>51.67</v>
      </c>
      <c r="Q1763" s="12" t="s">
        <v>8314</v>
      </c>
      <c r="R1763" t="s">
        <v>8315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3">
        <f t="shared" si="136"/>
        <v>35.4</v>
      </c>
      <c r="Q1764" s="12" t="s">
        <v>8314</v>
      </c>
      <c r="R1764" t="s">
        <v>8315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3">
        <f t="shared" si="136"/>
        <v>103.64</v>
      </c>
      <c r="Q1765" s="12" t="s">
        <v>8314</v>
      </c>
      <c r="R1765" t="s">
        <v>8315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3">
        <f t="shared" si="136"/>
        <v>55.28</v>
      </c>
      <c r="Q1766" s="12" t="s">
        <v>8314</v>
      </c>
      <c r="R1766" t="s">
        <v>8315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3">
        <f t="shared" si="136"/>
        <v>72.17</v>
      </c>
      <c r="Q1767" s="12" t="s">
        <v>8314</v>
      </c>
      <c r="R1767" t="s">
        <v>8315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3">
        <f t="shared" si="136"/>
        <v>0</v>
      </c>
      <c r="Q1768" s="12" t="s">
        <v>8314</v>
      </c>
      <c r="R1768" t="s">
        <v>8315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3">
        <f t="shared" si="136"/>
        <v>58.62</v>
      </c>
      <c r="Q1769" s="12" t="s">
        <v>8314</v>
      </c>
      <c r="R1769" t="s">
        <v>8315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3">
        <f t="shared" si="136"/>
        <v>12.47</v>
      </c>
      <c r="Q1770" s="12" t="s">
        <v>8314</v>
      </c>
      <c r="R1770" t="s">
        <v>8315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3">
        <f t="shared" si="136"/>
        <v>49.14</v>
      </c>
      <c r="Q1771" s="12" t="s">
        <v>8314</v>
      </c>
      <c r="R1771" t="s">
        <v>8315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3">
        <f t="shared" si="136"/>
        <v>150.5</v>
      </c>
      <c r="Q1772" s="12" t="s">
        <v>8314</v>
      </c>
      <c r="R1772" t="s">
        <v>8315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3">
        <f t="shared" si="136"/>
        <v>35.799999999999997</v>
      </c>
      <c r="Q1773" s="12" t="s">
        <v>8314</v>
      </c>
      <c r="R1773" t="s">
        <v>8315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3">
        <f t="shared" si="136"/>
        <v>45.16</v>
      </c>
      <c r="Q1774" s="12" t="s">
        <v>8314</v>
      </c>
      <c r="R1774" t="s">
        <v>8315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3">
        <f t="shared" si="136"/>
        <v>98.79</v>
      </c>
      <c r="Q1775" s="12" t="s">
        <v>8314</v>
      </c>
      <c r="R1775" t="s">
        <v>8315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3">
        <f t="shared" si="136"/>
        <v>88.31</v>
      </c>
      <c r="Q1776" s="12" t="s">
        <v>8314</v>
      </c>
      <c r="R1776" t="s">
        <v>8315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3">
        <f t="shared" si="136"/>
        <v>170.63</v>
      </c>
      <c r="Q1777" s="12" t="s">
        <v>8314</v>
      </c>
      <c r="R1777" t="s">
        <v>8315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3">
        <f t="shared" si="136"/>
        <v>83.75</v>
      </c>
      <c r="Q1778" s="12" t="s">
        <v>8314</v>
      </c>
      <c r="R1778" t="s">
        <v>8315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3">
        <f t="shared" si="136"/>
        <v>65.099999999999994</v>
      </c>
      <c r="Q1779" s="12" t="s">
        <v>8314</v>
      </c>
      <c r="R1779" t="s">
        <v>8315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3">
        <f t="shared" si="136"/>
        <v>66.33</v>
      </c>
      <c r="Q1780" s="12" t="s">
        <v>8314</v>
      </c>
      <c r="R1780" t="s">
        <v>8315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3">
        <f t="shared" si="136"/>
        <v>104.89</v>
      </c>
      <c r="Q1781" s="12" t="s">
        <v>8314</v>
      </c>
      <c r="R1781" t="s">
        <v>8315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3">
        <f t="shared" si="136"/>
        <v>78.44</v>
      </c>
      <c r="Q1782" s="12" t="s">
        <v>8314</v>
      </c>
      <c r="R1782" t="s">
        <v>8315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3">
        <f t="shared" si="136"/>
        <v>59.04</v>
      </c>
      <c r="Q1783" s="12" t="s">
        <v>8314</v>
      </c>
      <c r="R1783" t="s">
        <v>8315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3">
        <f t="shared" si="136"/>
        <v>71.34</v>
      </c>
      <c r="Q1784" s="12" t="s">
        <v>8314</v>
      </c>
      <c r="R1784" t="s">
        <v>8315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3">
        <f t="shared" si="136"/>
        <v>51.23</v>
      </c>
      <c r="Q1785" s="12" t="s">
        <v>8314</v>
      </c>
      <c r="R1785" t="s">
        <v>8315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3">
        <f t="shared" si="136"/>
        <v>60.24</v>
      </c>
      <c r="Q1786" s="12" t="s">
        <v>8314</v>
      </c>
      <c r="R1786" t="s">
        <v>8315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3">
        <f t="shared" si="136"/>
        <v>44.94</v>
      </c>
      <c r="Q1787" s="12" t="s">
        <v>8314</v>
      </c>
      <c r="R1787" t="s">
        <v>8315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3">
        <f t="shared" si="136"/>
        <v>31.21</v>
      </c>
      <c r="Q1788" s="12" t="s">
        <v>8314</v>
      </c>
      <c r="R1788" t="s">
        <v>8315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3">
        <f t="shared" si="136"/>
        <v>63.88</v>
      </c>
      <c r="Q1789" s="12" t="s">
        <v>8314</v>
      </c>
      <c r="R1789" t="s">
        <v>8315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3">
        <f t="shared" si="136"/>
        <v>19</v>
      </c>
      <c r="Q1790" s="12" t="s">
        <v>8314</v>
      </c>
      <c r="R1790" t="s">
        <v>8315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3">
        <f t="shared" si="136"/>
        <v>10</v>
      </c>
      <c r="Q1791" s="12" t="s">
        <v>8314</v>
      </c>
      <c r="R1791" t="s">
        <v>8315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3">
        <f t="shared" si="136"/>
        <v>109.07</v>
      </c>
      <c r="Q1792" s="12" t="s">
        <v>8314</v>
      </c>
      <c r="R1792" t="s">
        <v>8315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3">
        <f t="shared" si="136"/>
        <v>26.75</v>
      </c>
      <c r="Q1793" s="12" t="s">
        <v>8314</v>
      </c>
      <c r="R1793" t="s">
        <v>8315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3">
        <f t="shared" ref="P1794:P1857" si="141">IFERROR(ROUND(E1794/L1794,2),0)</f>
        <v>109.94</v>
      </c>
      <c r="Q1794" s="12" t="s">
        <v>8314</v>
      </c>
      <c r="R1794" t="s">
        <v>8315</v>
      </c>
      <c r="S1794" s="10">
        <f t="shared" ref="S1794:S1857" si="142">(((J1794/60)/60)/24)+DATE(1970,1,1)</f>
        <v>42189.031041666662</v>
      </c>
      <c r="T1794" s="10">
        <f t="shared" ref="T1794:T1857" si="143">(((I1794/60)/60)/24)+DATE(1970,1,1)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3">
        <f t="shared" si="141"/>
        <v>20</v>
      </c>
      <c r="Q1795" s="12" t="s">
        <v>8314</v>
      </c>
      <c r="R1795" t="s">
        <v>8315</v>
      </c>
      <c r="S1795" s="10">
        <f t="shared" si="142"/>
        <v>41940.89166666667</v>
      </c>
      <c r="T1795" s="10">
        <f t="shared" si="143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3">
        <f t="shared" si="141"/>
        <v>55.39</v>
      </c>
      <c r="Q1796" s="12" t="s">
        <v>8314</v>
      </c>
      <c r="R1796" t="s">
        <v>8315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3">
        <f t="shared" si="141"/>
        <v>133.9</v>
      </c>
      <c r="Q1797" s="12" t="s">
        <v>8314</v>
      </c>
      <c r="R1797" t="s">
        <v>8315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3">
        <f t="shared" si="141"/>
        <v>48.72</v>
      </c>
      <c r="Q1798" s="12" t="s">
        <v>8314</v>
      </c>
      <c r="R1798" t="s">
        <v>8315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3">
        <f t="shared" si="141"/>
        <v>48.25</v>
      </c>
      <c r="Q1799" s="12" t="s">
        <v>8314</v>
      </c>
      <c r="R1799" t="s">
        <v>8315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3">
        <f t="shared" si="141"/>
        <v>58.97</v>
      </c>
      <c r="Q1800" s="12" t="s">
        <v>8314</v>
      </c>
      <c r="R1800" t="s">
        <v>8315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3">
        <f t="shared" si="141"/>
        <v>11.64</v>
      </c>
      <c r="Q1801" s="12" t="s">
        <v>8314</v>
      </c>
      <c r="R1801" t="s">
        <v>8315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3">
        <f t="shared" si="141"/>
        <v>83.72</v>
      </c>
      <c r="Q1802" s="12" t="s">
        <v>8314</v>
      </c>
      <c r="R1802" t="s">
        <v>8315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3">
        <f t="shared" si="141"/>
        <v>63.65</v>
      </c>
      <c r="Q1803" s="12" t="s">
        <v>8314</v>
      </c>
      <c r="R1803" t="s">
        <v>8315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3">
        <f t="shared" si="141"/>
        <v>94.28</v>
      </c>
      <c r="Q1804" s="12" t="s">
        <v>8314</v>
      </c>
      <c r="R1804" t="s">
        <v>8315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3">
        <f t="shared" si="141"/>
        <v>71.87</v>
      </c>
      <c r="Q1805" s="12" t="s">
        <v>8314</v>
      </c>
      <c r="R1805" t="s">
        <v>8315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3">
        <f t="shared" si="141"/>
        <v>104.85</v>
      </c>
      <c r="Q1806" s="12" t="s">
        <v>8314</v>
      </c>
      <c r="R1806" t="s">
        <v>8315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3">
        <f t="shared" si="141"/>
        <v>67.14</v>
      </c>
      <c r="Q1807" s="12" t="s">
        <v>8314</v>
      </c>
      <c r="R1807" t="s">
        <v>8315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3">
        <f t="shared" si="141"/>
        <v>73.88</v>
      </c>
      <c r="Q1808" s="12" t="s">
        <v>8314</v>
      </c>
      <c r="R1808" t="s">
        <v>8315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3">
        <f t="shared" si="141"/>
        <v>69.13</v>
      </c>
      <c r="Q1809" s="12" t="s">
        <v>8314</v>
      </c>
      <c r="R1809" t="s">
        <v>8315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3">
        <f t="shared" si="141"/>
        <v>120.77</v>
      </c>
      <c r="Q1810" s="12" t="s">
        <v>8314</v>
      </c>
      <c r="R1810" t="s">
        <v>8315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3">
        <f t="shared" si="141"/>
        <v>42.22</v>
      </c>
      <c r="Q1811" s="12" t="s">
        <v>8314</v>
      </c>
      <c r="R1811" t="s">
        <v>8315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3">
        <f t="shared" si="141"/>
        <v>7.5</v>
      </c>
      <c r="Q1812" s="12" t="s">
        <v>8314</v>
      </c>
      <c r="R1812" t="s">
        <v>8315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3">
        <f t="shared" si="141"/>
        <v>1.54</v>
      </c>
      <c r="Q1813" s="12" t="s">
        <v>8314</v>
      </c>
      <c r="R1813" t="s">
        <v>8315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3">
        <f t="shared" si="141"/>
        <v>37.61</v>
      </c>
      <c r="Q1814" s="12" t="s">
        <v>8314</v>
      </c>
      <c r="R1814" t="s">
        <v>8315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3">
        <f t="shared" si="141"/>
        <v>0</v>
      </c>
      <c r="Q1815" s="12" t="s">
        <v>8314</v>
      </c>
      <c r="R1815" t="s">
        <v>8315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3">
        <f t="shared" si="141"/>
        <v>42.16</v>
      </c>
      <c r="Q1816" s="12" t="s">
        <v>8314</v>
      </c>
      <c r="R1816" t="s">
        <v>8315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3">
        <f t="shared" si="141"/>
        <v>0</v>
      </c>
      <c r="Q1817" s="12" t="s">
        <v>8314</v>
      </c>
      <c r="R1817" t="s">
        <v>8315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3">
        <f t="shared" si="141"/>
        <v>84.83</v>
      </c>
      <c r="Q1818" s="12" t="s">
        <v>8314</v>
      </c>
      <c r="R1818" t="s">
        <v>8315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3">
        <f t="shared" si="141"/>
        <v>94.19</v>
      </c>
      <c r="Q1819" s="12" t="s">
        <v>8314</v>
      </c>
      <c r="R1819" t="s">
        <v>8315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3">
        <f t="shared" si="141"/>
        <v>0</v>
      </c>
      <c r="Q1820" s="12" t="s">
        <v>8314</v>
      </c>
      <c r="R1820" t="s">
        <v>8315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3">
        <f t="shared" si="141"/>
        <v>6.25</v>
      </c>
      <c r="Q1821" s="12" t="s">
        <v>8314</v>
      </c>
      <c r="R1821" t="s">
        <v>8315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3">
        <f t="shared" si="141"/>
        <v>213.38</v>
      </c>
      <c r="Q1822" s="12" t="s">
        <v>8314</v>
      </c>
      <c r="R1822" t="s">
        <v>8315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3">
        <f t="shared" si="141"/>
        <v>59.16</v>
      </c>
      <c r="Q1823" s="12" t="s">
        <v>8328</v>
      </c>
      <c r="R1823" t="s">
        <v>8332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3">
        <f t="shared" si="141"/>
        <v>27.27</v>
      </c>
      <c r="Q1824" s="12" t="s">
        <v>8328</v>
      </c>
      <c r="R1824" t="s">
        <v>8332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3">
        <f t="shared" si="141"/>
        <v>24.58</v>
      </c>
      <c r="Q1825" s="12" t="s">
        <v>8328</v>
      </c>
      <c r="R1825" t="s">
        <v>8332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3">
        <f t="shared" si="141"/>
        <v>75.05</v>
      </c>
      <c r="Q1826" s="12" t="s">
        <v>8328</v>
      </c>
      <c r="R1826" t="s">
        <v>8332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3">
        <f t="shared" si="141"/>
        <v>42.02</v>
      </c>
      <c r="Q1827" s="12" t="s">
        <v>8328</v>
      </c>
      <c r="R1827" t="s">
        <v>8332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3">
        <f t="shared" si="141"/>
        <v>53.16</v>
      </c>
      <c r="Q1828" s="12" t="s">
        <v>8328</v>
      </c>
      <c r="R1828" t="s">
        <v>8332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3">
        <f t="shared" si="141"/>
        <v>83.89</v>
      </c>
      <c r="Q1829" s="12" t="s">
        <v>8328</v>
      </c>
      <c r="R1829" t="s">
        <v>8332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3">
        <f t="shared" si="141"/>
        <v>417.33</v>
      </c>
      <c r="Q1830" s="12" t="s">
        <v>8328</v>
      </c>
      <c r="R1830" t="s">
        <v>8332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3">
        <f t="shared" si="141"/>
        <v>75.77</v>
      </c>
      <c r="Q1831" s="12" t="s">
        <v>8328</v>
      </c>
      <c r="R1831" t="s">
        <v>8332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3">
        <f t="shared" si="141"/>
        <v>67.39</v>
      </c>
      <c r="Q1832" s="12" t="s">
        <v>8328</v>
      </c>
      <c r="R1832" t="s">
        <v>8332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3">
        <f t="shared" si="141"/>
        <v>73.569999999999993</v>
      </c>
      <c r="Q1833" s="12" t="s">
        <v>8328</v>
      </c>
      <c r="R1833" t="s">
        <v>8332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3">
        <f t="shared" si="141"/>
        <v>25</v>
      </c>
      <c r="Q1834" s="12" t="s">
        <v>8328</v>
      </c>
      <c r="R1834" t="s">
        <v>8332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3">
        <f t="shared" si="141"/>
        <v>42</v>
      </c>
      <c r="Q1835" s="12" t="s">
        <v>8328</v>
      </c>
      <c r="R1835" t="s">
        <v>8332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3">
        <f t="shared" si="141"/>
        <v>131.16999999999999</v>
      </c>
      <c r="Q1836" s="12" t="s">
        <v>8328</v>
      </c>
      <c r="R1836" t="s">
        <v>8332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3">
        <f t="shared" si="141"/>
        <v>47.27</v>
      </c>
      <c r="Q1837" s="12" t="s">
        <v>8328</v>
      </c>
      <c r="R1837" t="s">
        <v>8332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3">
        <f t="shared" si="141"/>
        <v>182.13</v>
      </c>
      <c r="Q1838" s="12" t="s">
        <v>8328</v>
      </c>
      <c r="R1838" t="s">
        <v>8332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3">
        <f t="shared" si="141"/>
        <v>61.37</v>
      </c>
      <c r="Q1839" s="12" t="s">
        <v>8328</v>
      </c>
      <c r="R1839" t="s">
        <v>8332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3">
        <f t="shared" si="141"/>
        <v>35.770000000000003</v>
      </c>
      <c r="Q1840" s="12" t="s">
        <v>8328</v>
      </c>
      <c r="R1840" t="s">
        <v>8332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3">
        <f t="shared" si="141"/>
        <v>45.62</v>
      </c>
      <c r="Q1841" s="12" t="s">
        <v>8328</v>
      </c>
      <c r="R1841" t="s">
        <v>8332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3">
        <f t="shared" si="141"/>
        <v>75.38</v>
      </c>
      <c r="Q1842" s="12" t="s">
        <v>8328</v>
      </c>
      <c r="R1842" t="s">
        <v>8332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3">
        <f t="shared" si="141"/>
        <v>50.88</v>
      </c>
      <c r="Q1843" s="12" t="s">
        <v>8328</v>
      </c>
      <c r="R1843" t="s">
        <v>8332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3">
        <f t="shared" si="141"/>
        <v>119.29</v>
      </c>
      <c r="Q1844" s="12" t="s">
        <v>8328</v>
      </c>
      <c r="R1844" t="s">
        <v>8332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3">
        <f t="shared" si="141"/>
        <v>92.54</v>
      </c>
      <c r="Q1845" s="12" t="s">
        <v>8328</v>
      </c>
      <c r="R1845" t="s">
        <v>8332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3">
        <f t="shared" si="141"/>
        <v>76.05</v>
      </c>
      <c r="Q1846" s="12" t="s">
        <v>8328</v>
      </c>
      <c r="R1846" t="s">
        <v>8332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3">
        <f t="shared" si="141"/>
        <v>52.63</v>
      </c>
      <c r="Q1847" s="12" t="s">
        <v>8328</v>
      </c>
      <c r="R1847" t="s">
        <v>8332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3">
        <f t="shared" si="141"/>
        <v>98.99</v>
      </c>
      <c r="Q1848" s="12" t="s">
        <v>8328</v>
      </c>
      <c r="R1848" t="s">
        <v>8332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3">
        <f t="shared" si="141"/>
        <v>79.53</v>
      </c>
      <c r="Q1849" s="12" t="s">
        <v>8328</v>
      </c>
      <c r="R1849" t="s">
        <v>8332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3">
        <f t="shared" si="141"/>
        <v>134.21</v>
      </c>
      <c r="Q1850" s="12" t="s">
        <v>8328</v>
      </c>
      <c r="R1850" t="s">
        <v>8332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3">
        <f t="shared" si="141"/>
        <v>37.630000000000003</v>
      </c>
      <c r="Q1851" s="12" t="s">
        <v>8328</v>
      </c>
      <c r="R1851" t="s">
        <v>8332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3">
        <f t="shared" si="141"/>
        <v>51.04</v>
      </c>
      <c r="Q1852" s="12" t="s">
        <v>8328</v>
      </c>
      <c r="R1852" t="s">
        <v>8332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3">
        <f t="shared" si="141"/>
        <v>50.04</v>
      </c>
      <c r="Q1853" s="12" t="s">
        <v>8328</v>
      </c>
      <c r="R1853" t="s">
        <v>8332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3">
        <f t="shared" si="141"/>
        <v>133.93</v>
      </c>
      <c r="Q1854" s="12" t="s">
        <v>8328</v>
      </c>
      <c r="R1854" t="s">
        <v>8332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3">
        <f t="shared" si="141"/>
        <v>58.21</v>
      </c>
      <c r="Q1855" s="12" t="s">
        <v>8328</v>
      </c>
      <c r="R1855" t="s">
        <v>8332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3">
        <f t="shared" si="141"/>
        <v>88.04</v>
      </c>
      <c r="Q1856" s="12" t="s">
        <v>8328</v>
      </c>
      <c r="R1856" t="s">
        <v>8332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3">
        <f t="shared" si="141"/>
        <v>70.58</v>
      </c>
      <c r="Q1857" s="12" t="s">
        <v>8328</v>
      </c>
      <c r="R1857" t="s">
        <v>8332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3">
        <f t="shared" ref="P1858:P1921" si="146">IFERROR(ROUND(E1858/L1858,2),0)</f>
        <v>53.29</v>
      </c>
      <c r="Q1858" s="12" t="s">
        <v>8328</v>
      </c>
      <c r="R1858" t="s">
        <v>8332</v>
      </c>
      <c r="S1858" s="10">
        <f t="shared" ref="S1858:S1921" si="147">(((J1858/60)/60)/24)+DATE(1970,1,1)</f>
        <v>41817.854999999996</v>
      </c>
      <c r="T1858" s="10">
        <f t="shared" ref="T1858:T1921" si="148">(((I1858/60)/60)/24)+DATE(1970,1,1)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3">
        <f t="shared" si="146"/>
        <v>136.36000000000001</v>
      </c>
      <c r="Q1859" s="12" t="s">
        <v>8328</v>
      </c>
      <c r="R1859" t="s">
        <v>8332</v>
      </c>
      <c r="S1859" s="10">
        <f t="shared" si="147"/>
        <v>41864.76866898148</v>
      </c>
      <c r="T1859" s="10">
        <f t="shared" si="148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3">
        <f t="shared" si="146"/>
        <v>40.549999999999997</v>
      </c>
      <c r="Q1860" s="12" t="s">
        <v>8328</v>
      </c>
      <c r="R1860" t="s">
        <v>8332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3">
        <f t="shared" si="146"/>
        <v>70.63</v>
      </c>
      <c r="Q1861" s="12" t="s">
        <v>8328</v>
      </c>
      <c r="R1861" t="s">
        <v>8332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3">
        <f t="shared" si="146"/>
        <v>52.68</v>
      </c>
      <c r="Q1862" s="12" t="s">
        <v>8328</v>
      </c>
      <c r="R1862" t="s">
        <v>8332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3">
        <f t="shared" si="146"/>
        <v>0</v>
      </c>
      <c r="Q1863" s="12" t="s">
        <v>8317</v>
      </c>
      <c r="R1863" t="s">
        <v>8345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3">
        <f t="shared" si="146"/>
        <v>90.94</v>
      </c>
      <c r="Q1864" s="12" t="s">
        <v>8317</v>
      </c>
      <c r="R1864" t="s">
        <v>8345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3">
        <f t="shared" si="146"/>
        <v>5</v>
      </c>
      <c r="Q1865" s="12" t="s">
        <v>8317</v>
      </c>
      <c r="R1865" t="s">
        <v>8345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3">
        <f t="shared" si="146"/>
        <v>58.08</v>
      </c>
      <c r="Q1866" s="12" t="s">
        <v>8317</v>
      </c>
      <c r="R1866" t="s">
        <v>8345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3">
        <f t="shared" si="146"/>
        <v>2</v>
      </c>
      <c r="Q1867" s="12" t="s">
        <v>8317</v>
      </c>
      <c r="R1867" t="s">
        <v>8345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3">
        <f t="shared" si="146"/>
        <v>62.5</v>
      </c>
      <c r="Q1868" s="12" t="s">
        <v>8317</v>
      </c>
      <c r="R1868" t="s">
        <v>8345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3">
        <f t="shared" si="146"/>
        <v>10</v>
      </c>
      <c r="Q1869" s="12" t="s">
        <v>8317</v>
      </c>
      <c r="R1869" t="s">
        <v>8345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3">
        <f t="shared" si="146"/>
        <v>71.59</v>
      </c>
      <c r="Q1870" s="12" t="s">
        <v>8317</v>
      </c>
      <c r="R1870" t="s">
        <v>8345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3">
        <f t="shared" si="146"/>
        <v>0</v>
      </c>
      <c r="Q1871" s="12" t="s">
        <v>8317</v>
      </c>
      <c r="R1871" t="s">
        <v>8345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3">
        <f t="shared" si="146"/>
        <v>32.82</v>
      </c>
      <c r="Q1872" s="12" t="s">
        <v>8317</v>
      </c>
      <c r="R1872" t="s">
        <v>8345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3">
        <f t="shared" si="146"/>
        <v>49.12</v>
      </c>
      <c r="Q1873" s="12" t="s">
        <v>8317</v>
      </c>
      <c r="R1873" t="s">
        <v>8345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3">
        <f t="shared" si="146"/>
        <v>16.309999999999999</v>
      </c>
      <c r="Q1874" s="12" t="s">
        <v>8317</v>
      </c>
      <c r="R1874" t="s">
        <v>8345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3">
        <f t="shared" si="146"/>
        <v>18</v>
      </c>
      <c r="Q1875" s="12" t="s">
        <v>8317</v>
      </c>
      <c r="R1875" t="s">
        <v>8345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3">
        <f t="shared" si="146"/>
        <v>13</v>
      </c>
      <c r="Q1876" s="12" t="s">
        <v>8317</v>
      </c>
      <c r="R1876" t="s">
        <v>8345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3">
        <f t="shared" si="146"/>
        <v>17</v>
      </c>
      <c r="Q1877" s="12" t="s">
        <v>8317</v>
      </c>
      <c r="R1877" t="s">
        <v>8345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3">
        <f t="shared" si="146"/>
        <v>0</v>
      </c>
      <c r="Q1878" s="12" t="s">
        <v>8317</v>
      </c>
      <c r="R1878" t="s">
        <v>8345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3">
        <f t="shared" si="146"/>
        <v>0</v>
      </c>
      <c r="Q1879" s="12" t="s">
        <v>8317</v>
      </c>
      <c r="R1879" t="s">
        <v>8345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3">
        <f t="shared" si="146"/>
        <v>0</v>
      </c>
      <c r="Q1880" s="12" t="s">
        <v>8317</v>
      </c>
      <c r="R1880" t="s">
        <v>8345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3">
        <f t="shared" si="146"/>
        <v>3</v>
      </c>
      <c r="Q1881" s="12" t="s">
        <v>8317</v>
      </c>
      <c r="R1881" t="s">
        <v>8345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3">
        <f t="shared" si="146"/>
        <v>41.83</v>
      </c>
      <c r="Q1882" s="12" t="s">
        <v>8317</v>
      </c>
      <c r="R1882" t="s">
        <v>8345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3">
        <f t="shared" si="146"/>
        <v>49.34</v>
      </c>
      <c r="Q1883" s="12" t="s">
        <v>8328</v>
      </c>
      <c r="R1883" t="s">
        <v>8329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3">
        <f t="shared" si="146"/>
        <v>41.73</v>
      </c>
      <c r="Q1884" s="12" t="s">
        <v>8328</v>
      </c>
      <c r="R1884" t="s">
        <v>8329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3">
        <f t="shared" si="146"/>
        <v>32.72</v>
      </c>
      <c r="Q1885" s="12" t="s">
        <v>8328</v>
      </c>
      <c r="R1885" t="s">
        <v>8329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3">
        <f t="shared" si="146"/>
        <v>51.96</v>
      </c>
      <c r="Q1886" s="12" t="s">
        <v>8328</v>
      </c>
      <c r="R1886" t="s">
        <v>8329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3">
        <f t="shared" si="146"/>
        <v>50.69</v>
      </c>
      <c r="Q1887" s="12" t="s">
        <v>8328</v>
      </c>
      <c r="R1887" t="s">
        <v>8329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3">
        <f t="shared" si="146"/>
        <v>42.24</v>
      </c>
      <c r="Q1888" s="12" t="s">
        <v>8328</v>
      </c>
      <c r="R1888" t="s">
        <v>8329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3">
        <f t="shared" si="146"/>
        <v>416.88</v>
      </c>
      <c r="Q1889" s="12" t="s">
        <v>8328</v>
      </c>
      <c r="R1889" t="s">
        <v>8329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3">
        <f t="shared" si="146"/>
        <v>46.65</v>
      </c>
      <c r="Q1890" s="12" t="s">
        <v>8328</v>
      </c>
      <c r="R1890" t="s">
        <v>8329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3">
        <f t="shared" si="146"/>
        <v>48.45</v>
      </c>
      <c r="Q1891" s="12" t="s">
        <v>8328</v>
      </c>
      <c r="R1891" t="s">
        <v>8329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3">
        <f t="shared" si="146"/>
        <v>70.53</v>
      </c>
      <c r="Q1892" s="12" t="s">
        <v>8328</v>
      </c>
      <c r="R1892" t="s">
        <v>8329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3">
        <f t="shared" si="146"/>
        <v>87.96</v>
      </c>
      <c r="Q1893" s="12" t="s">
        <v>8328</v>
      </c>
      <c r="R1893" t="s">
        <v>8329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3">
        <f t="shared" si="146"/>
        <v>26.27</v>
      </c>
      <c r="Q1894" s="12" t="s">
        <v>8328</v>
      </c>
      <c r="R1894" t="s">
        <v>8329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3">
        <f t="shared" si="146"/>
        <v>57.78</v>
      </c>
      <c r="Q1895" s="12" t="s">
        <v>8328</v>
      </c>
      <c r="R1895" t="s">
        <v>8329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3">
        <f t="shared" si="146"/>
        <v>57.25</v>
      </c>
      <c r="Q1896" s="12" t="s">
        <v>8328</v>
      </c>
      <c r="R1896" t="s">
        <v>8329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3">
        <f t="shared" si="146"/>
        <v>196.34</v>
      </c>
      <c r="Q1897" s="12" t="s">
        <v>8328</v>
      </c>
      <c r="R1897" t="s">
        <v>8329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3">
        <f t="shared" si="146"/>
        <v>43</v>
      </c>
      <c r="Q1898" s="12" t="s">
        <v>8328</v>
      </c>
      <c r="R1898" t="s">
        <v>8329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3">
        <f t="shared" si="146"/>
        <v>35.549999999999997</v>
      </c>
      <c r="Q1899" s="12" t="s">
        <v>8328</v>
      </c>
      <c r="R1899" t="s">
        <v>8329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3">
        <f t="shared" si="146"/>
        <v>68.81</v>
      </c>
      <c r="Q1900" s="12" t="s">
        <v>8328</v>
      </c>
      <c r="R1900" t="s">
        <v>8329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3">
        <f t="shared" si="146"/>
        <v>28.57</v>
      </c>
      <c r="Q1901" s="12" t="s">
        <v>8328</v>
      </c>
      <c r="R1901" t="s">
        <v>8329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3">
        <f t="shared" si="146"/>
        <v>50.63</v>
      </c>
      <c r="Q1902" s="12" t="s">
        <v>8328</v>
      </c>
      <c r="R1902" t="s">
        <v>8329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3">
        <f t="shared" si="146"/>
        <v>106.8</v>
      </c>
      <c r="Q1903" s="12" t="s">
        <v>8309</v>
      </c>
      <c r="R1903" t="s">
        <v>8319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3">
        <f t="shared" si="146"/>
        <v>4</v>
      </c>
      <c r="Q1904" s="12" t="s">
        <v>8309</v>
      </c>
      <c r="R1904" t="s">
        <v>8319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3">
        <f t="shared" si="146"/>
        <v>34.1</v>
      </c>
      <c r="Q1905" s="12" t="s">
        <v>8309</v>
      </c>
      <c r="R1905" t="s">
        <v>8319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3">
        <f t="shared" si="146"/>
        <v>25</v>
      </c>
      <c r="Q1906" s="12" t="s">
        <v>8309</v>
      </c>
      <c r="R1906" t="s">
        <v>8319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3">
        <f t="shared" si="146"/>
        <v>10.5</v>
      </c>
      <c r="Q1907" s="12" t="s">
        <v>8309</v>
      </c>
      <c r="R1907" t="s">
        <v>8319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3">
        <f t="shared" si="146"/>
        <v>215.96</v>
      </c>
      <c r="Q1908" s="12" t="s">
        <v>8309</v>
      </c>
      <c r="R1908" t="s">
        <v>8319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3">
        <f t="shared" si="146"/>
        <v>21.25</v>
      </c>
      <c r="Q1909" s="12" t="s">
        <v>8309</v>
      </c>
      <c r="R1909" t="s">
        <v>8319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3">
        <f t="shared" si="146"/>
        <v>108.25</v>
      </c>
      <c r="Q1910" s="12" t="s">
        <v>8309</v>
      </c>
      <c r="R1910" t="s">
        <v>8319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3">
        <f t="shared" si="146"/>
        <v>129.97</v>
      </c>
      <c r="Q1911" s="12" t="s">
        <v>8309</v>
      </c>
      <c r="R1911" t="s">
        <v>8319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3">
        <f t="shared" si="146"/>
        <v>117.49</v>
      </c>
      <c r="Q1912" s="12" t="s">
        <v>8309</v>
      </c>
      <c r="R1912" t="s">
        <v>8319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3">
        <f t="shared" si="146"/>
        <v>10</v>
      </c>
      <c r="Q1913" s="12" t="s">
        <v>8309</v>
      </c>
      <c r="R1913" t="s">
        <v>8319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3">
        <f t="shared" si="146"/>
        <v>70.599999999999994</v>
      </c>
      <c r="Q1914" s="12" t="s">
        <v>8309</v>
      </c>
      <c r="R1914" t="s">
        <v>8319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3">
        <f t="shared" si="146"/>
        <v>24.5</v>
      </c>
      <c r="Q1915" s="12" t="s">
        <v>8309</v>
      </c>
      <c r="R1915" t="s">
        <v>8319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3">
        <f t="shared" si="146"/>
        <v>30</v>
      </c>
      <c r="Q1916" s="12" t="s">
        <v>8309</v>
      </c>
      <c r="R1916" t="s">
        <v>8319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3">
        <f t="shared" si="146"/>
        <v>2</v>
      </c>
      <c r="Q1917" s="12" t="s">
        <v>8309</v>
      </c>
      <c r="R1917" t="s">
        <v>8319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3">
        <f t="shared" si="146"/>
        <v>17</v>
      </c>
      <c r="Q1918" s="12" t="s">
        <v>8309</v>
      </c>
      <c r="R1918" t="s">
        <v>8319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3">
        <f t="shared" si="146"/>
        <v>2928.93</v>
      </c>
      <c r="Q1919" s="12" t="s">
        <v>8309</v>
      </c>
      <c r="R1919" t="s">
        <v>8319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3">
        <f t="shared" si="146"/>
        <v>28.89</v>
      </c>
      <c r="Q1920" s="12" t="s">
        <v>8309</v>
      </c>
      <c r="R1920" t="s">
        <v>8319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3">
        <f t="shared" si="146"/>
        <v>29.63</v>
      </c>
      <c r="Q1921" s="12" t="s">
        <v>8309</v>
      </c>
      <c r="R1921" t="s">
        <v>8319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3">
        <f t="shared" ref="P1922:P1985" si="151">IFERROR(ROUND(E1922/L1922,2),0)</f>
        <v>40.98</v>
      </c>
      <c r="Q1922" s="12" t="s">
        <v>8309</v>
      </c>
      <c r="R1922" t="s">
        <v>8319</v>
      </c>
      <c r="S1922" s="10">
        <f t="shared" ref="S1922:S1985" si="152">(((J1922/60)/60)/24)+DATE(1970,1,1)</f>
        <v>42270.875706018516</v>
      </c>
      <c r="T1922" s="10">
        <f t="shared" ref="T1922:T1985" si="153">(((I1922/60)/60)/24)+DATE(1970,1,1)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3">
        <f t="shared" si="151"/>
        <v>54</v>
      </c>
      <c r="Q1923" s="12" t="s">
        <v>8328</v>
      </c>
      <c r="R1923" t="s">
        <v>8329</v>
      </c>
      <c r="S1923" s="10">
        <f t="shared" si="152"/>
        <v>41074.221562500003</v>
      </c>
      <c r="T1923" s="10">
        <f t="shared" si="153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3">
        <f t="shared" si="151"/>
        <v>36.11</v>
      </c>
      <c r="Q1924" s="12" t="s">
        <v>8328</v>
      </c>
      <c r="R1924" t="s">
        <v>8329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3">
        <f t="shared" si="151"/>
        <v>23.15</v>
      </c>
      <c r="Q1925" s="12" t="s">
        <v>8328</v>
      </c>
      <c r="R1925" t="s">
        <v>8329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3">
        <f t="shared" si="151"/>
        <v>104</v>
      </c>
      <c r="Q1926" s="12" t="s">
        <v>8328</v>
      </c>
      <c r="R1926" t="s">
        <v>8329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3">
        <f t="shared" si="151"/>
        <v>31.83</v>
      </c>
      <c r="Q1927" s="12" t="s">
        <v>8328</v>
      </c>
      <c r="R1927" t="s">
        <v>8329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3">
        <f t="shared" si="151"/>
        <v>27.39</v>
      </c>
      <c r="Q1928" s="12" t="s">
        <v>8328</v>
      </c>
      <c r="R1928" t="s">
        <v>8329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3">
        <f t="shared" si="151"/>
        <v>56.36</v>
      </c>
      <c r="Q1929" s="12" t="s">
        <v>8328</v>
      </c>
      <c r="R1929" t="s">
        <v>8329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3">
        <f t="shared" si="151"/>
        <v>77.349999999999994</v>
      </c>
      <c r="Q1930" s="12" t="s">
        <v>8328</v>
      </c>
      <c r="R1930" t="s">
        <v>8329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3">
        <f t="shared" si="151"/>
        <v>42.8</v>
      </c>
      <c r="Q1931" s="12" t="s">
        <v>8328</v>
      </c>
      <c r="R1931" t="s">
        <v>8329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3">
        <f t="shared" si="151"/>
        <v>48.85</v>
      </c>
      <c r="Q1932" s="12" t="s">
        <v>8328</v>
      </c>
      <c r="R1932" t="s">
        <v>8329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3">
        <f t="shared" si="151"/>
        <v>48.24</v>
      </c>
      <c r="Q1933" s="12" t="s">
        <v>8328</v>
      </c>
      <c r="R1933" t="s">
        <v>8329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3">
        <f t="shared" si="151"/>
        <v>70.209999999999994</v>
      </c>
      <c r="Q1934" s="12" t="s">
        <v>8328</v>
      </c>
      <c r="R1934" t="s">
        <v>8329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3">
        <f t="shared" si="151"/>
        <v>94.05</v>
      </c>
      <c r="Q1935" s="12" t="s">
        <v>8328</v>
      </c>
      <c r="R1935" t="s">
        <v>8329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3">
        <f t="shared" si="151"/>
        <v>80.27</v>
      </c>
      <c r="Q1936" s="12" t="s">
        <v>8328</v>
      </c>
      <c r="R1936" t="s">
        <v>8329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3">
        <f t="shared" si="151"/>
        <v>54.2</v>
      </c>
      <c r="Q1937" s="12" t="s">
        <v>8328</v>
      </c>
      <c r="R1937" t="s">
        <v>8329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3">
        <f t="shared" si="151"/>
        <v>60.27</v>
      </c>
      <c r="Q1938" s="12" t="s">
        <v>8328</v>
      </c>
      <c r="R1938" t="s">
        <v>8329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3">
        <f t="shared" si="151"/>
        <v>38.74</v>
      </c>
      <c r="Q1939" s="12" t="s">
        <v>8328</v>
      </c>
      <c r="R1939" t="s">
        <v>8329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3">
        <f t="shared" si="151"/>
        <v>152.54</v>
      </c>
      <c r="Q1940" s="12" t="s">
        <v>8328</v>
      </c>
      <c r="R1940" t="s">
        <v>8329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3">
        <f t="shared" si="151"/>
        <v>115.31</v>
      </c>
      <c r="Q1941" s="12" t="s">
        <v>8328</v>
      </c>
      <c r="R1941" t="s">
        <v>8329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3">
        <f t="shared" si="151"/>
        <v>35.840000000000003</v>
      </c>
      <c r="Q1942" s="12" t="s">
        <v>8328</v>
      </c>
      <c r="R1942" t="s">
        <v>8329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3">
        <f t="shared" si="151"/>
        <v>64.569999999999993</v>
      </c>
      <c r="Q1943" s="12" t="s">
        <v>8309</v>
      </c>
      <c r="R1943" t="s">
        <v>8310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3">
        <f t="shared" si="151"/>
        <v>87.44</v>
      </c>
      <c r="Q1944" s="12" t="s">
        <v>8309</v>
      </c>
      <c r="R1944" t="s">
        <v>8310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3">
        <f t="shared" si="151"/>
        <v>68.819999999999993</v>
      </c>
      <c r="Q1945" s="12" t="s">
        <v>8309</v>
      </c>
      <c r="R1945" t="s">
        <v>8310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3">
        <f t="shared" si="151"/>
        <v>176.2</v>
      </c>
      <c r="Q1946" s="12" t="s">
        <v>8309</v>
      </c>
      <c r="R1946" t="s">
        <v>8310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3">
        <f t="shared" si="151"/>
        <v>511.79</v>
      </c>
      <c r="Q1947" s="12" t="s">
        <v>8309</v>
      </c>
      <c r="R1947" t="s">
        <v>8310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3">
        <f t="shared" si="151"/>
        <v>160.44</v>
      </c>
      <c r="Q1948" s="12" t="s">
        <v>8309</v>
      </c>
      <c r="R1948" t="s">
        <v>8310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3">
        <f t="shared" si="151"/>
        <v>35</v>
      </c>
      <c r="Q1949" s="12" t="s">
        <v>8309</v>
      </c>
      <c r="R1949" t="s">
        <v>8310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3">
        <f t="shared" si="151"/>
        <v>188.51</v>
      </c>
      <c r="Q1950" s="12" t="s">
        <v>8309</v>
      </c>
      <c r="R1950" t="s">
        <v>8310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3">
        <f t="shared" si="151"/>
        <v>56.2</v>
      </c>
      <c r="Q1951" s="12" t="s">
        <v>8309</v>
      </c>
      <c r="R1951" t="s">
        <v>8310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3">
        <f t="shared" si="151"/>
        <v>51.31</v>
      </c>
      <c r="Q1952" s="12" t="s">
        <v>8309</v>
      </c>
      <c r="R1952" t="s">
        <v>8310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3">
        <f t="shared" si="151"/>
        <v>127.36</v>
      </c>
      <c r="Q1953" s="12" t="s">
        <v>8309</v>
      </c>
      <c r="R1953" t="s">
        <v>8310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3">
        <f t="shared" si="151"/>
        <v>101.86</v>
      </c>
      <c r="Q1954" s="12" t="s">
        <v>8309</v>
      </c>
      <c r="R1954" t="s">
        <v>8310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3">
        <f t="shared" si="151"/>
        <v>230.56</v>
      </c>
      <c r="Q1955" s="12" t="s">
        <v>8309</v>
      </c>
      <c r="R1955" t="s">
        <v>8310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3">
        <f t="shared" si="151"/>
        <v>842.11</v>
      </c>
      <c r="Q1956" s="12" t="s">
        <v>8309</v>
      </c>
      <c r="R1956" t="s">
        <v>8310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3">
        <f t="shared" si="151"/>
        <v>577.28</v>
      </c>
      <c r="Q1957" s="12" t="s">
        <v>8309</v>
      </c>
      <c r="R1957" t="s">
        <v>8310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3">
        <f t="shared" si="151"/>
        <v>483.34</v>
      </c>
      <c r="Q1958" s="12" t="s">
        <v>8309</v>
      </c>
      <c r="R1958" t="s">
        <v>8310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3">
        <f t="shared" si="151"/>
        <v>76.14</v>
      </c>
      <c r="Q1959" s="12" t="s">
        <v>8309</v>
      </c>
      <c r="R1959" t="s">
        <v>8310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3">
        <f t="shared" si="151"/>
        <v>74.11</v>
      </c>
      <c r="Q1960" s="12" t="s">
        <v>8309</v>
      </c>
      <c r="R1960" t="s">
        <v>8310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3">
        <f t="shared" si="151"/>
        <v>36.97</v>
      </c>
      <c r="Q1961" s="12" t="s">
        <v>8309</v>
      </c>
      <c r="R1961" t="s">
        <v>8310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3">
        <f t="shared" si="151"/>
        <v>2500.9699999999998</v>
      </c>
      <c r="Q1962" s="12" t="s">
        <v>8309</v>
      </c>
      <c r="R1962" t="s">
        <v>8310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3">
        <f t="shared" si="151"/>
        <v>67.69</v>
      </c>
      <c r="Q1963" s="12" t="s">
        <v>8309</v>
      </c>
      <c r="R1963" t="s">
        <v>8310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3">
        <f t="shared" si="151"/>
        <v>63.05</v>
      </c>
      <c r="Q1964" s="12" t="s">
        <v>8309</v>
      </c>
      <c r="R1964" t="s">
        <v>8310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3">
        <f t="shared" si="151"/>
        <v>117.6</v>
      </c>
      <c r="Q1965" s="12" t="s">
        <v>8309</v>
      </c>
      <c r="R1965" t="s">
        <v>8310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3">
        <f t="shared" si="151"/>
        <v>180.75</v>
      </c>
      <c r="Q1966" s="12" t="s">
        <v>8309</v>
      </c>
      <c r="R1966" t="s">
        <v>8310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3">
        <f t="shared" si="151"/>
        <v>127.32</v>
      </c>
      <c r="Q1967" s="12" t="s">
        <v>8309</v>
      </c>
      <c r="R1967" t="s">
        <v>8310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3">
        <f t="shared" si="151"/>
        <v>136.63999999999999</v>
      </c>
      <c r="Q1968" s="12" t="s">
        <v>8309</v>
      </c>
      <c r="R1968" t="s">
        <v>8310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3">
        <f t="shared" si="151"/>
        <v>182.78</v>
      </c>
      <c r="Q1969" s="12" t="s">
        <v>8309</v>
      </c>
      <c r="R1969" t="s">
        <v>8310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3">
        <f t="shared" si="151"/>
        <v>279.38</v>
      </c>
      <c r="Q1970" s="12" t="s">
        <v>8309</v>
      </c>
      <c r="R1970" t="s">
        <v>8310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3">
        <f t="shared" si="151"/>
        <v>61.38</v>
      </c>
      <c r="Q1971" s="12" t="s">
        <v>8309</v>
      </c>
      <c r="R1971" t="s">
        <v>8310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3">
        <f t="shared" si="151"/>
        <v>80.73</v>
      </c>
      <c r="Q1972" s="12" t="s">
        <v>8309</v>
      </c>
      <c r="R1972" t="s">
        <v>8310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3">
        <f t="shared" si="151"/>
        <v>272.36</v>
      </c>
      <c r="Q1973" s="12" t="s">
        <v>8309</v>
      </c>
      <c r="R1973" t="s">
        <v>8310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3">
        <f t="shared" si="151"/>
        <v>70.849999999999994</v>
      </c>
      <c r="Q1974" s="12" t="s">
        <v>8309</v>
      </c>
      <c r="R1974" t="s">
        <v>8310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3">
        <f t="shared" si="151"/>
        <v>247.94</v>
      </c>
      <c r="Q1975" s="12" t="s">
        <v>8309</v>
      </c>
      <c r="R1975" t="s">
        <v>8310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3">
        <f t="shared" si="151"/>
        <v>186.81</v>
      </c>
      <c r="Q1976" s="12" t="s">
        <v>8309</v>
      </c>
      <c r="R1976" t="s">
        <v>8310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3">
        <f t="shared" si="151"/>
        <v>131.99</v>
      </c>
      <c r="Q1977" s="12" t="s">
        <v>8309</v>
      </c>
      <c r="R1977" t="s">
        <v>8310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3">
        <f t="shared" si="151"/>
        <v>29.31</v>
      </c>
      <c r="Q1978" s="12" t="s">
        <v>8309</v>
      </c>
      <c r="R1978" t="s">
        <v>8310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3">
        <f t="shared" si="151"/>
        <v>245.02</v>
      </c>
      <c r="Q1979" s="12" t="s">
        <v>8309</v>
      </c>
      <c r="R1979" t="s">
        <v>8310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3">
        <f t="shared" si="151"/>
        <v>1323.25</v>
      </c>
      <c r="Q1980" s="12" t="s">
        <v>8309</v>
      </c>
      <c r="R1980" t="s">
        <v>8310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3">
        <f t="shared" si="151"/>
        <v>282.66000000000003</v>
      </c>
      <c r="Q1981" s="12" t="s">
        <v>8309</v>
      </c>
      <c r="R1981" t="s">
        <v>8310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3">
        <f t="shared" si="151"/>
        <v>91.21</v>
      </c>
      <c r="Q1982" s="12" t="s">
        <v>8309</v>
      </c>
      <c r="R1982" t="s">
        <v>8310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3">
        <f t="shared" si="151"/>
        <v>31.75</v>
      </c>
      <c r="Q1983" s="12" t="s">
        <v>8314</v>
      </c>
      <c r="R1983" t="s">
        <v>8354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3">
        <f t="shared" si="151"/>
        <v>0</v>
      </c>
      <c r="Q1984" s="12" t="s">
        <v>8314</v>
      </c>
      <c r="R1984" t="s">
        <v>8354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3">
        <f t="shared" si="151"/>
        <v>88.69</v>
      </c>
      <c r="Q1985" s="12" t="s">
        <v>8314</v>
      </c>
      <c r="R1985" t="s">
        <v>8354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3">
        <f t="shared" ref="P1986:P2049" si="156">IFERROR(ROUND(E1986/L1986,2),0)</f>
        <v>453.14</v>
      </c>
      <c r="Q1986" s="12" t="s">
        <v>8314</v>
      </c>
      <c r="R1986" t="s">
        <v>8354</v>
      </c>
      <c r="S1986" s="10">
        <f t="shared" ref="S1986:S2049" si="157">(((J1986/60)/60)/24)+DATE(1970,1,1)</f>
        <v>41913.790289351848</v>
      </c>
      <c r="T1986" s="10">
        <f t="shared" ref="T1986:T2049" si="158">(((I1986/60)/60)/24)+DATE(1970,1,1)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3">
        <f t="shared" si="156"/>
        <v>12.75</v>
      </c>
      <c r="Q1987" s="12" t="s">
        <v>8314</v>
      </c>
      <c r="R1987" t="s">
        <v>8354</v>
      </c>
      <c r="S1987" s="10">
        <f t="shared" si="157"/>
        <v>42555.698738425926</v>
      </c>
      <c r="T1987" s="10">
        <f t="shared" si="158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3">
        <f t="shared" si="156"/>
        <v>1</v>
      </c>
      <c r="Q1988" s="12" t="s">
        <v>8314</v>
      </c>
      <c r="R1988" t="s">
        <v>8354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3">
        <f t="shared" si="156"/>
        <v>83.43</v>
      </c>
      <c r="Q1989" s="12" t="s">
        <v>8314</v>
      </c>
      <c r="R1989" t="s">
        <v>8354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3">
        <f t="shared" si="156"/>
        <v>25</v>
      </c>
      <c r="Q1990" s="12" t="s">
        <v>8314</v>
      </c>
      <c r="R1990" t="s">
        <v>8354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3">
        <f t="shared" si="156"/>
        <v>50</v>
      </c>
      <c r="Q1991" s="12" t="s">
        <v>8314</v>
      </c>
      <c r="R1991" t="s">
        <v>8354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3">
        <f t="shared" si="156"/>
        <v>101.8</v>
      </c>
      <c r="Q1992" s="12" t="s">
        <v>8314</v>
      </c>
      <c r="R1992" t="s">
        <v>8354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3">
        <f t="shared" si="156"/>
        <v>46.67</v>
      </c>
      <c r="Q1993" s="12" t="s">
        <v>8314</v>
      </c>
      <c r="R1993" t="s">
        <v>8354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3">
        <f t="shared" si="156"/>
        <v>1</v>
      </c>
      <c r="Q1994" s="12" t="s">
        <v>8314</v>
      </c>
      <c r="R1994" t="s">
        <v>8354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3">
        <f t="shared" si="156"/>
        <v>0</v>
      </c>
      <c r="Q1995" s="12" t="s">
        <v>8314</v>
      </c>
      <c r="R1995" t="s">
        <v>8354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3">
        <f t="shared" si="156"/>
        <v>0</v>
      </c>
      <c r="Q1996" s="12" t="s">
        <v>8314</v>
      </c>
      <c r="R1996" t="s">
        <v>8354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3">
        <f t="shared" si="156"/>
        <v>26</v>
      </c>
      <c r="Q1997" s="12" t="s">
        <v>8314</v>
      </c>
      <c r="R1997" t="s">
        <v>8354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3">
        <f t="shared" si="156"/>
        <v>0</v>
      </c>
      <c r="Q1998" s="12" t="s">
        <v>8314</v>
      </c>
      <c r="R1998" t="s">
        <v>8354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3">
        <f t="shared" si="156"/>
        <v>0</v>
      </c>
      <c r="Q1999" s="12" t="s">
        <v>8314</v>
      </c>
      <c r="R1999" t="s">
        <v>8354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3">
        <f t="shared" si="156"/>
        <v>218.33</v>
      </c>
      <c r="Q2000" s="12" t="s">
        <v>8314</v>
      </c>
      <c r="R2000" t="s">
        <v>8354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3">
        <f t="shared" si="156"/>
        <v>33.71</v>
      </c>
      <c r="Q2001" s="12" t="s">
        <v>8314</v>
      </c>
      <c r="R2001" t="s">
        <v>8354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3">
        <f t="shared" si="156"/>
        <v>25</v>
      </c>
      <c r="Q2002" s="12" t="s">
        <v>8314</v>
      </c>
      <c r="R2002" t="s">
        <v>8354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3">
        <f t="shared" si="156"/>
        <v>128.38999999999999</v>
      </c>
      <c r="Q2003" s="12" t="s">
        <v>8309</v>
      </c>
      <c r="R2003" t="s">
        <v>8310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3">
        <f t="shared" si="156"/>
        <v>78.83</v>
      </c>
      <c r="Q2004" s="12" t="s">
        <v>8309</v>
      </c>
      <c r="R2004" t="s">
        <v>8310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3">
        <f t="shared" si="156"/>
        <v>91.76</v>
      </c>
      <c r="Q2005" s="12" t="s">
        <v>8309</v>
      </c>
      <c r="R2005" t="s">
        <v>8310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3">
        <f t="shared" si="156"/>
        <v>331.1</v>
      </c>
      <c r="Q2006" s="12" t="s">
        <v>8309</v>
      </c>
      <c r="R2006" t="s">
        <v>8310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3">
        <f t="shared" si="156"/>
        <v>194.26</v>
      </c>
      <c r="Q2007" s="12" t="s">
        <v>8309</v>
      </c>
      <c r="R2007" t="s">
        <v>8310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3">
        <f t="shared" si="156"/>
        <v>408.98</v>
      </c>
      <c r="Q2008" s="12" t="s">
        <v>8309</v>
      </c>
      <c r="R2008" t="s">
        <v>8310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3">
        <f t="shared" si="156"/>
        <v>84.46</v>
      </c>
      <c r="Q2009" s="12" t="s">
        <v>8309</v>
      </c>
      <c r="R2009" t="s">
        <v>8310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3">
        <f t="shared" si="156"/>
        <v>44.85</v>
      </c>
      <c r="Q2010" s="12" t="s">
        <v>8309</v>
      </c>
      <c r="R2010" t="s">
        <v>8310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3">
        <f t="shared" si="156"/>
        <v>383.36</v>
      </c>
      <c r="Q2011" s="12" t="s">
        <v>8309</v>
      </c>
      <c r="R2011" t="s">
        <v>8310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3">
        <f t="shared" si="156"/>
        <v>55.28</v>
      </c>
      <c r="Q2012" s="12" t="s">
        <v>8309</v>
      </c>
      <c r="R2012" t="s">
        <v>8310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3">
        <f t="shared" si="156"/>
        <v>422.02</v>
      </c>
      <c r="Q2013" s="12" t="s">
        <v>8309</v>
      </c>
      <c r="R2013" t="s">
        <v>8310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3">
        <f t="shared" si="156"/>
        <v>64.180000000000007</v>
      </c>
      <c r="Q2014" s="12" t="s">
        <v>8309</v>
      </c>
      <c r="R2014" t="s">
        <v>8310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3">
        <f t="shared" si="156"/>
        <v>173.58</v>
      </c>
      <c r="Q2015" s="12" t="s">
        <v>8309</v>
      </c>
      <c r="R2015" t="s">
        <v>8310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3">
        <f t="shared" si="156"/>
        <v>88.6</v>
      </c>
      <c r="Q2016" s="12" t="s">
        <v>8309</v>
      </c>
      <c r="R2016" t="s">
        <v>8310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3">
        <f t="shared" si="156"/>
        <v>50.22</v>
      </c>
      <c r="Q2017" s="12" t="s">
        <v>8309</v>
      </c>
      <c r="R2017" t="s">
        <v>8310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3">
        <f t="shared" si="156"/>
        <v>192.39</v>
      </c>
      <c r="Q2018" s="12" t="s">
        <v>8309</v>
      </c>
      <c r="R2018" t="s">
        <v>8310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3">
        <f t="shared" si="156"/>
        <v>73.42</v>
      </c>
      <c r="Q2019" s="12" t="s">
        <v>8309</v>
      </c>
      <c r="R2019" t="s">
        <v>8310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3">
        <f t="shared" si="156"/>
        <v>147.68</v>
      </c>
      <c r="Q2020" s="12" t="s">
        <v>8309</v>
      </c>
      <c r="R2020" t="s">
        <v>8310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3">
        <f t="shared" si="156"/>
        <v>108.97</v>
      </c>
      <c r="Q2021" s="12" t="s">
        <v>8309</v>
      </c>
      <c r="R2021" t="s">
        <v>8310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3">
        <f t="shared" si="156"/>
        <v>23.65</v>
      </c>
      <c r="Q2022" s="12" t="s">
        <v>8309</v>
      </c>
      <c r="R2022" t="s">
        <v>8310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3">
        <f t="shared" si="156"/>
        <v>147.94999999999999</v>
      </c>
      <c r="Q2023" s="12" t="s">
        <v>8309</v>
      </c>
      <c r="R2023" t="s">
        <v>8310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3">
        <f t="shared" si="156"/>
        <v>385.04</v>
      </c>
      <c r="Q2024" s="12" t="s">
        <v>8309</v>
      </c>
      <c r="R2024" t="s">
        <v>8310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3">
        <f t="shared" si="156"/>
        <v>457.39</v>
      </c>
      <c r="Q2025" s="12" t="s">
        <v>8309</v>
      </c>
      <c r="R2025" t="s">
        <v>8310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3">
        <f t="shared" si="156"/>
        <v>222.99</v>
      </c>
      <c r="Q2026" s="12" t="s">
        <v>8309</v>
      </c>
      <c r="R2026" t="s">
        <v>8310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3">
        <f t="shared" si="156"/>
        <v>220.74</v>
      </c>
      <c r="Q2027" s="12" t="s">
        <v>8309</v>
      </c>
      <c r="R2027" t="s">
        <v>8310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3">
        <f t="shared" si="156"/>
        <v>73.5</v>
      </c>
      <c r="Q2028" s="12" t="s">
        <v>8309</v>
      </c>
      <c r="R2028" t="s">
        <v>8310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3">
        <f t="shared" si="156"/>
        <v>223.1</v>
      </c>
      <c r="Q2029" s="12" t="s">
        <v>8309</v>
      </c>
      <c r="R2029" t="s">
        <v>8310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3">
        <f t="shared" si="156"/>
        <v>47.91</v>
      </c>
      <c r="Q2030" s="12" t="s">
        <v>8309</v>
      </c>
      <c r="R2030" t="s">
        <v>8310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3">
        <f t="shared" si="156"/>
        <v>96.06</v>
      </c>
      <c r="Q2031" s="12" t="s">
        <v>8309</v>
      </c>
      <c r="R2031" t="s">
        <v>8310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3">
        <f t="shared" si="156"/>
        <v>118.61</v>
      </c>
      <c r="Q2032" s="12" t="s">
        <v>8309</v>
      </c>
      <c r="R2032" t="s">
        <v>8310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3">
        <f t="shared" si="156"/>
        <v>118.45</v>
      </c>
      <c r="Q2033" s="12" t="s">
        <v>8309</v>
      </c>
      <c r="R2033" t="s">
        <v>8310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3">
        <f t="shared" si="156"/>
        <v>143.21</v>
      </c>
      <c r="Q2034" s="12" t="s">
        <v>8309</v>
      </c>
      <c r="R2034" t="s">
        <v>8310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3">
        <f t="shared" si="156"/>
        <v>282.72000000000003</v>
      </c>
      <c r="Q2035" s="12" t="s">
        <v>8309</v>
      </c>
      <c r="R2035" t="s">
        <v>8310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3">
        <f t="shared" si="156"/>
        <v>593.94000000000005</v>
      </c>
      <c r="Q2036" s="12" t="s">
        <v>8309</v>
      </c>
      <c r="R2036" t="s">
        <v>8310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3">
        <f t="shared" si="156"/>
        <v>262.16000000000003</v>
      </c>
      <c r="Q2037" s="12" t="s">
        <v>8309</v>
      </c>
      <c r="R2037" t="s">
        <v>8310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3">
        <f t="shared" si="156"/>
        <v>46.58</v>
      </c>
      <c r="Q2038" s="12" t="s">
        <v>8309</v>
      </c>
      <c r="R2038" t="s">
        <v>8310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3">
        <f t="shared" si="156"/>
        <v>70.040000000000006</v>
      </c>
      <c r="Q2039" s="12" t="s">
        <v>8309</v>
      </c>
      <c r="R2039" t="s">
        <v>8310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3">
        <f t="shared" si="156"/>
        <v>164.91</v>
      </c>
      <c r="Q2040" s="12" t="s">
        <v>8309</v>
      </c>
      <c r="R2040" t="s">
        <v>8310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3">
        <f t="shared" si="156"/>
        <v>449.26</v>
      </c>
      <c r="Q2041" s="12" t="s">
        <v>8309</v>
      </c>
      <c r="R2041" t="s">
        <v>8310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3">
        <f t="shared" si="156"/>
        <v>27.47</v>
      </c>
      <c r="Q2042" s="12" t="s">
        <v>8309</v>
      </c>
      <c r="R2042" t="s">
        <v>8310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3">
        <f t="shared" si="156"/>
        <v>143.97999999999999</v>
      </c>
      <c r="Q2043" s="12" t="s">
        <v>8309</v>
      </c>
      <c r="R2043" t="s">
        <v>8310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3">
        <f t="shared" si="156"/>
        <v>88.24</v>
      </c>
      <c r="Q2044" s="12" t="s">
        <v>8309</v>
      </c>
      <c r="R2044" t="s">
        <v>8310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3">
        <f t="shared" si="156"/>
        <v>36.33</v>
      </c>
      <c r="Q2045" s="12" t="s">
        <v>8309</v>
      </c>
      <c r="R2045" t="s">
        <v>8310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3">
        <f t="shared" si="156"/>
        <v>90.18</v>
      </c>
      <c r="Q2046" s="12" t="s">
        <v>8309</v>
      </c>
      <c r="R2046" t="s">
        <v>8310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3">
        <f t="shared" si="156"/>
        <v>152.62</v>
      </c>
      <c r="Q2047" s="12" t="s">
        <v>8309</v>
      </c>
      <c r="R2047" t="s">
        <v>8310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3">
        <f t="shared" si="156"/>
        <v>55.81</v>
      </c>
      <c r="Q2048" s="12" t="s">
        <v>8309</v>
      </c>
      <c r="R2048" t="s">
        <v>8310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3">
        <f t="shared" si="156"/>
        <v>227.85</v>
      </c>
      <c r="Q2049" s="12" t="s">
        <v>8309</v>
      </c>
      <c r="R2049" t="s">
        <v>8310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3">
        <f t="shared" ref="P2050:P2113" si="161">IFERROR(ROUND(E2050/L2050,2),0)</f>
        <v>91.83</v>
      </c>
      <c r="Q2050" s="12" t="s">
        <v>8309</v>
      </c>
      <c r="R2050" t="s">
        <v>8310</v>
      </c>
      <c r="S2050" s="10">
        <f t="shared" ref="S2050:S2113" si="162">(((J2050/60)/60)/24)+DATE(1970,1,1)</f>
        <v>41387.651516203703</v>
      </c>
      <c r="T2050" s="10">
        <f t="shared" ref="T2050:T2113" si="163">(((I2050/60)/60)/24)+DATE(1970,1,1)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3">
        <f t="shared" si="161"/>
        <v>80.989999999999995</v>
      </c>
      <c r="Q2051" s="12" t="s">
        <v>8309</v>
      </c>
      <c r="R2051" t="s">
        <v>8310</v>
      </c>
      <c r="S2051" s="10">
        <f t="shared" si="162"/>
        <v>41575.527349537035</v>
      </c>
      <c r="T2051" s="10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3">
        <f t="shared" si="161"/>
        <v>278.39</v>
      </c>
      <c r="Q2052" s="12" t="s">
        <v>8309</v>
      </c>
      <c r="R2052" t="s">
        <v>8310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3">
        <f t="shared" si="161"/>
        <v>43.1</v>
      </c>
      <c r="Q2053" s="12" t="s">
        <v>8309</v>
      </c>
      <c r="R2053" t="s">
        <v>8310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3">
        <f t="shared" si="161"/>
        <v>326.29000000000002</v>
      </c>
      <c r="Q2054" s="12" t="s">
        <v>8309</v>
      </c>
      <c r="R2054" t="s">
        <v>8310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3">
        <f t="shared" si="161"/>
        <v>41.74</v>
      </c>
      <c r="Q2055" s="12" t="s">
        <v>8309</v>
      </c>
      <c r="R2055" t="s">
        <v>8310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3">
        <f t="shared" si="161"/>
        <v>64.02</v>
      </c>
      <c r="Q2056" s="12" t="s">
        <v>8309</v>
      </c>
      <c r="R2056" t="s">
        <v>8310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3">
        <f t="shared" si="161"/>
        <v>99.46</v>
      </c>
      <c r="Q2057" s="12" t="s">
        <v>8309</v>
      </c>
      <c r="R2057" t="s">
        <v>8310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3">
        <f t="shared" si="161"/>
        <v>138.49</v>
      </c>
      <c r="Q2058" s="12" t="s">
        <v>8309</v>
      </c>
      <c r="R2058" t="s">
        <v>8310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3">
        <f t="shared" si="161"/>
        <v>45.55</v>
      </c>
      <c r="Q2059" s="12" t="s">
        <v>8309</v>
      </c>
      <c r="R2059" t="s">
        <v>8310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3">
        <f t="shared" si="161"/>
        <v>10.51</v>
      </c>
      <c r="Q2060" s="12" t="s">
        <v>8309</v>
      </c>
      <c r="R2060" t="s">
        <v>8310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3">
        <f t="shared" si="161"/>
        <v>114.77</v>
      </c>
      <c r="Q2061" s="12" t="s">
        <v>8309</v>
      </c>
      <c r="R2061" t="s">
        <v>8310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3">
        <f t="shared" si="161"/>
        <v>36</v>
      </c>
      <c r="Q2062" s="12" t="s">
        <v>8309</v>
      </c>
      <c r="R2062" t="s">
        <v>8310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3">
        <f t="shared" si="161"/>
        <v>154.16999999999999</v>
      </c>
      <c r="Q2063" s="12" t="s">
        <v>8309</v>
      </c>
      <c r="R2063" t="s">
        <v>8310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3">
        <f t="shared" si="161"/>
        <v>566.39</v>
      </c>
      <c r="Q2064" s="12" t="s">
        <v>8309</v>
      </c>
      <c r="R2064" t="s">
        <v>8310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3">
        <f t="shared" si="161"/>
        <v>120.86</v>
      </c>
      <c r="Q2065" s="12" t="s">
        <v>8309</v>
      </c>
      <c r="R2065" t="s">
        <v>8310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3">
        <f t="shared" si="161"/>
        <v>86.16</v>
      </c>
      <c r="Q2066" s="12" t="s">
        <v>8309</v>
      </c>
      <c r="R2066" t="s">
        <v>8310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3">
        <f t="shared" si="161"/>
        <v>51.21</v>
      </c>
      <c r="Q2067" s="12" t="s">
        <v>8309</v>
      </c>
      <c r="R2067" t="s">
        <v>8310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3">
        <f t="shared" si="161"/>
        <v>67.260000000000005</v>
      </c>
      <c r="Q2068" s="12" t="s">
        <v>8309</v>
      </c>
      <c r="R2068" t="s">
        <v>8310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3">
        <f t="shared" si="161"/>
        <v>62.8</v>
      </c>
      <c r="Q2069" s="12" t="s">
        <v>8309</v>
      </c>
      <c r="R2069" t="s">
        <v>8310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3">
        <f t="shared" si="161"/>
        <v>346.13</v>
      </c>
      <c r="Q2070" s="12" t="s">
        <v>8309</v>
      </c>
      <c r="R2070" t="s">
        <v>8310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3">
        <f t="shared" si="161"/>
        <v>244.12</v>
      </c>
      <c r="Q2071" s="12" t="s">
        <v>8309</v>
      </c>
      <c r="R2071" t="s">
        <v>8310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3">
        <f t="shared" si="161"/>
        <v>259.25</v>
      </c>
      <c r="Q2072" s="12" t="s">
        <v>8309</v>
      </c>
      <c r="R2072" t="s">
        <v>8310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3">
        <f t="shared" si="161"/>
        <v>201.96</v>
      </c>
      <c r="Q2073" s="12" t="s">
        <v>8309</v>
      </c>
      <c r="R2073" t="s">
        <v>8310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3">
        <f t="shared" si="161"/>
        <v>226.21</v>
      </c>
      <c r="Q2074" s="12" t="s">
        <v>8309</v>
      </c>
      <c r="R2074" t="s">
        <v>8310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3">
        <f t="shared" si="161"/>
        <v>324.69</v>
      </c>
      <c r="Q2075" s="12" t="s">
        <v>8309</v>
      </c>
      <c r="R2075" t="s">
        <v>8310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3">
        <f t="shared" si="161"/>
        <v>205</v>
      </c>
      <c r="Q2076" s="12" t="s">
        <v>8309</v>
      </c>
      <c r="R2076" t="s">
        <v>8310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3">
        <f t="shared" si="161"/>
        <v>20.47</v>
      </c>
      <c r="Q2077" s="12" t="s">
        <v>8309</v>
      </c>
      <c r="R2077" t="s">
        <v>8310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3">
        <f t="shared" si="161"/>
        <v>116.35</v>
      </c>
      <c r="Q2078" s="12" t="s">
        <v>8309</v>
      </c>
      <c r="R2078" t="s">
        <v>8310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3">
        <f t="shared" si="161"/>
        <v>307.2</v>
      </c>
      <c r="Q2079" s="12" t="s">
        <v>8309</v>
      </c>
      <c r="R2079" t="s">
        <v>8310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3">
        <f t="shared" si="161"/>
        <v>546.69000000000005</v>
      </c>
      <c r="Q2080" s="12" t="s">
        <v>8309</v>
      </c>
      <c r="R2080" t="s">
        <v>8310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3">
        <f t="shared" si="161"/>
        <v>47.47</v>
      </c>
      <c r="Q2081" s="12" t="s">
        <v>8309</v>
      </c>
      <c r="R2081" t="s">
        <v>8310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3">
        <f t="shared" si="161"/>
        <v>101.56</v>
      </c>
      <c r="Q2082" s="12" t="s">
        <v>8309</v>
      </c>
      <c r="R2082" t="s">
        <v>8310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3">
        <f t="shared" si="161"/>
        <v>72.91</v>
      </c>
      <c r="Q2083" s="12" t="s">
        <v>8328</v>
      </c>
      <c r="R2083" t="s">
        <v>8329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3">
        <f t="shared" si="161"/>
        <v>43.71</v>
      </c>
      <c r="Q2084" s="12" t="s">
        <v>8328</v>
      </c>
      <c r="R2084" t="s">
        <v>8329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3">
        <f t="shared" si="161"/>
        <v>34</v>
      </c>
      <c r="Q2085" s="12" t="s">
        <v>8328</v>
      </c>
      <c r="R2085" t="s">
        <v>8329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3">
        <f t="shared" si="161"/>
        <v>70.650000000000006</v>
      </c>
      <c r="Q2086" s="12" t="s">
        <v>8328</v>
      </c>
      <c r="R2086" t="s">
        <v>8329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3">
        <f t="shared" si="161"/>
        <v>89.3</v>
      </c>
      <c r="Q2087" s="12" t="s">
        <v>8328</v>
      </c>
      <c r="R2087" t="s">
        <v>8329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3">
        <f t="shared" si="161"/>
        <v>115.09</v>
      </c>
      <c r="Q2088" s="12" t="s">
        <v>8328</v>
      </c>
      <c r="R2088" t="s">
        <v>8329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3">
        <f t="shared" si="161"/>
        <v>62.12</v>
      </c>
      <c r="Q2089" s="12" t="s">
        <v>8328</v>
      </c>
      <c r="R2089" t="s">
        <v>8329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3">
        <f t="shared" si="161"/>
        <v>46.2</v>
      </c>
      <c r="Q2090" s="12" t="s">
        <v>8328</v>
      </c>
      <c r="R2090" t="s">
        <v>8329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3">
        <f t="shared" si="161"/>
        <v>48.55</v>
      </c>
      <c r="Q2091" s="12" t="s">
        <v>8328</v>
      </c>
      <c r="R2091" t="s">
        <v>8329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3">
        <f t="shared" si="161"/>
        <v>57.52</v>
      </c>
      <c r="Q2092" s="12" t="s">
        <v>8328</v>
      </c>
      <c r="R2092" t="s">
        <v>8329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3">
        <f t="shared" si="161"/>
        <v>88.15</v>
      </c>
      <c r="Q2093" s="12" t="s">
        <v>8328</v>
      </c>
      <c r="R2093" t="s">
        <v>8329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3">
        <f t="shared" si="161"/>
        <v>110.49</v>
      </c>
      <c r="Q2094" s="12" t="s">
        <v>8328</v>
      </c>
      <c r="R2094" t="s">
        <v>8329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3">
        <f t="shared" si="161"/>
        <v>66.83</v>
      </c>
      <c r="Q2095" s="12" t="s">
        <v>8328</v>
      </c>
      <c r="R2095" t="s">
        <v>8329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3">
        <f t="shared" si="161"/>
        <v>58.6</v>
      </c>
      <c r="Q2096" s="12" t="s">
        <v>8328</v>
      </c>
      <c r="R2096" t="s">
        <v>8329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3">
        <f t="shared" si="161"/>
        <v>113.64</v>
      </c>
      <c r="Q2097" s="12" t="s">
        <v>8328</v>
      </c>
      <c r="R2097" t="s">
        <v>8329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3">
        <f t="shared" si="161"/>
        <v>43.57</v>
      </c>
      <c r="Q2098" s="12" t="s">
        <v>8328</v>
      </c>
      <c r="R2098" t="s">
        <v>8329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3">
        <f t="shared" si="161"/>
        <v>78.95</v>
      </c>
      <c r="Q2099" s="12" t="s">
        <v>8328</v>
      </c>
      <c r="R2099" t="s">
        <v>8329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3">
        <f t="shared" si="161"/>
        <v>188.13</v>
      </c>
      <c r="Q2100" s="12" t="s">
        <v>8328</v>
      </c>
      <c r="R2100" t="s">
        <v>8329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3">
        <f t="shared" si="161"/>
        <v>63.03</v>
      </c>
      <c r="Q2101" s="12" t="s">
        <v>8328</v>
      </c>
      <c r="R2101" t="s">
        <v>8329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3">
        <f t="shared" si="161"/>
        <v>30.37</v>
      </c>
      <c r="Q2102" s="12" t="s">
        <v>8328</v>
      </c>
      <c r="R2102" t="s">
        <v>8329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3">
        <f t="shared" si="161"/>
        <v>51.48</v>
      </c>
      <c r="Q2103" s="12" t="s">
        <v>8328</v>
      </c>
      <c r="R2103" t="s">
        <v>8329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3">
        <f t="shared" si="161"/>
        <v>35.79</v>
      </c>
      <c r="Q2104" s="12" t="s">
        <v>8328</v>
      </c>
      <c r="R2104" t="s">
        <v>8329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3">
        <f t="shared" si="161"/>
        <v>98.82</v>
      </c>
      <c r="Q2105" s="12" t="s">
        <v>8328</v>
      </c>
      <c r="R2105" t="s">
        <v>8329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3">
        <f t="shared" si="161"/>
        <v>28</v>
      </c>
      <c r="Q2106" s="12" t="s">
        <v>8328</v>
      </c>
      <c r="R2106" t="s">
        <v>8329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3">
        <f t="shared" si="161"/>
        <v>51.31</v>
      </c>
      <c r="Q2107" s="12" t="s">
        <v>8328</v>
      </c>
      <c r="R2107" t="s">
        <v>8329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3">
        <f t="shared" si="161"/>
        <v>53.52</v>
      </c>
      <c r="Q2108" s="12" t="s">
        <v>8328</v>
      </c>
      <c r="R2108" t="s">
        <v>8329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3">
        <f t="shared" si="161"/>
        <v>37.15</v>
      </c>
      <c r="Q2109" s="12" t="s">
        <v>8328</v>
      </c>
      <c r="R2109" t="s">
        <v>8329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3">
        <f t="shared" si="161"/>
        <v>89.9</v>
      </c>
      <c r="Q2110" s="12" t="s">
        <v>8328</v>
      </c>
      <c r="R2110" t="s">
        <v>8329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3">
        <f t="shared" si="161"/>
        <v>106.53</v>
      </c>
      <c r="Q2111" s="12" t="s">
        <v>8328</v>
      </c>
      <c r="R2111" t="s">
        <v>8329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3">
        <f t="shared" si="161"/>
        <v>52.82</v>
      </c>
      <c r="Q2112" s="12" t="s">
        <v>8328</v>
      </c>
      <c r="R2112" t="s">
        <v>8329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3">
        <f t="shared" si="161"/>
        <v>54.62</v>
      </c>
      <c r="Q2113" s="12" t="s">
        <v>8328</v>
      </c>
      <c r="R2113" t="s">
        <v>8329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3">
        <f t="shared" ref="P2114:P2177" si="166">IFERROR(ROUND(E2114/L2114,2),0)</f>
        <v>27.27</v>
      </c>
      <c r="Q2114" s="12" t="s">
        <v>8328</v>
      </c>
      <c r="R2114" t="s">
        <v>8329</v>
      </c>
      <c r="S2114" s="10">
        <f t="shared" ref="S2114:S2177" si="167">(((J2114/60)/60)/24)+DATE(1970,1,1)</f>
        <v>41365.928159722222</v>
      </c>
      <c r="T2114" s="10">
        <f t="shared" ref="T2114:T2177" si="168">(((I2114/60)/60)/24)+DATE(1970,1,1)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3">
        <f t="shared" si="166"/>
        <v>68.599999999999994</v>
      </c>
      <c r="Q2115" s="12" t="s">
        <v>8328</v>
      </c>
      <c r="R2115" t="s">
        <v>8329</v>
      </c>
      <c r="S2115" s="10">
        <f t="shared" si="167"/>
        <v>41870.86546296296</v>
      </c>
      <c r="T2115" s="10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3">
        <f t="shared" si="166"/>
        <v>35.61</v>
      </c>
      <c r="Q2116" s="12" t="s">
        <v>8328</v>
      </c>
      <c r="R2116" t="s">
        <v>8329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3">
        <f t="shared" si="166"/>
        <v>94.03</v>
      </c>
      <c r="Q2117" s="12" t="s">
        <v>8328</v>
      </c>
      <c r="R2117" t="s">
        <v>8329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3">
        <f t="shared" si="166"/>
        <v>526.46</v>
      </c>
      <c r="Q2118" s="12" t="s">
        <v>8328</v>
      </c>
      <c r="R2118" t="s">
        <v>8329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3">
        <f t="shared" si="166"/>
        <v>50.66</v>
      </c>
      <c r="Q2119" s="12" t="s">
        <v>8328</v>
      </c>
      <c r="R2119" t="s">
        <v>8329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3">
        <f t="shared" si="166"/>
        <v>79.180000000000007</v>
      </c>
      <c r="Q2120" s="12" t="s">
        <v>8328</v>
      </c>
      <c r="R2120" t="s">
        <v>8329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3">
        <f t="shared" si="166"/>
        <v>91.59</v>
      </c>
      <c r="Q2121" s="12" t="s">
        <v>8328</v>
      </c>
      <c r="R2121" t="s">
        <v>8329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3">
        <f t="shared" si="166"/>
        <v>116.96</v>
      </c>
      <c r="Q2122" s="12" t="s">
        <v>8328</v>
      </c>
      <c r="R2122" t="s">
        <v>8329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3">
        <f t="shared" si="166"/>
        <v>28.4</v>
      </c>
      <c r="Q2123" s="12" t="s">
        <v>8317</v>
      </c>
      <c r="R2123" t="s">
        <v>8335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3">
        <f t="shared" si="166"/>
        <v>103.33</v>
      </c>
      <c r="Q2124" s="12" t="s">
        <v>8317</v>
      </c>
      <c r="R2124" t="s">
        <v>8335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3">
        <f t="shared" si="166"/>
        <v>10</v>
      </c>
      <c r="Q2125" s="12" t="s">
        <v>8317</v>
      </c>
      <c r="R2125" t="s">
        <v>8335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3">
        <f t="shared" si="166"/>
        <v>23</v>
      </c>
      <c r="Q2126" s="12" t="s">
        <v>8317</v>
      </c>
      <c r="R2126" t="s">
        <v>8335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3">
        <f t="shared" si="166"/>
        <v>31.56</v>
      </c>
      <c r="Q2127" s="12" t="s">
        <v>8317</v>
      </c>
      <c r="R2127" t="s">
        <v>8335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3">
        <f t="shared" si="166"/>
        <v>5</v>
      </c>
      <c r="Q2128" s="12" t="s">
        <v>8317</v>
      </c>
      <c r="R2128" t="s">
        <v>8335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3">
        <f t="shared" si="166"/>
        <v>34.22</v>
      </c>
      <c r="Q2129" s="12" t="s">
        <v>8317</v>
      </c>
      <c r="R2129" t="s">
        <v>8335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3">
        <f t="shared" si="166"/>
        <v>25</v>
      </c>
      <c r="Q2130" s="12" t="s">
        <v>8317</v>
      </c>
      <c r="R2130" t="s">
        <v>8335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3">
        <f t="shared" si="166"/>
        <v>19.670000000000002</v>
      </c>
      <c r="Q2131" s="12" t="s">
        <v>8317</v>
      </c>
      <c r="R2131" t="s">
        <v>8335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3">
        <f t="shared" si="166"/>
        <v>21.25</v>
      </c>
      <c r="Q2132" s="12" t="s">
        <v>8317</v>
      </c>
      <c r="R2132" t="s">
        <v>8335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3">
        <f t="shared" si="166"/>
        <v>8.33</v>
      </c>
      <c r="Q2133" s="12" t="s">
        <v>8317</v>
      </c>
      <c r="R2133" t="s">
        <v>8335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3">
        <f t="shared" si="166"/>
        <v>21.34</v>
      </c>
      <c r="Q2134" s="12" t="s">
        <v>8317</v>
      </c>
      <c r="R2134" t="s">
        <v>8335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3">
        <f t="shared" si="166"/>
        <v>5.33</v>
      </c>
      <c r="Q2135" s="12" t="s">
        <v>8317</v>
      </c>
      <c r="R2135" t="s">
        <v>8335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3">
        <f t="shared" si="166"/>
        <v>34.67</v>
      </c>
      <c r="Q2136" s="12" t="s">
        <v>8317</v>
      </c>
      <c r="R2136" t="s">
        <v>8335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3">
        <f t="shared" si="166"/>
        <v>21.73</v>
      </c>
      <c r="Q2137" s="12" t="s">
        <v>8317</v>
      </c>
      <c r="R2137" t="s">
        <v>8335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3">
        <f t="shared" si="166"/>
        <v>11.92</v>
      </c>
      <c r="Q2138" s="12" t="s">
        <v>8317</v>
      </c>
      <c r="R2138" t="s">
        <v>8335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3">
        <f t="shared" si="166"/>
        <v>26.6</v>
      </c>
      <c r="Q2139" s="12" t="s">
        <v>8317</v>
      </c>
      <c r="R2139" t="s">
        <v>8335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3">
        <f t="shared" si="166"/>
        <v>10.67</v>
      </c>
      <c r="Q2140" s="12" t="s">
        <v>8317</v>
      </c>
      <c r="R2140" t="s">
        <v>8335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3">
        <f t="shared" si="166"/>
        <v>29.04</v>
      </c>
      <c r="Q2141" s="12" t="s">
        <v>8317</v>
      </c>
      <c r="R2141" t="s">
        <v>8335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3">
        <f t="shared" si="166"/>
        <v>50.91</v>
      </c>
      <c r="Q2142" s="12" t="s">
        <v>8317</v>
      </c>
      <c r="R2142" t="s">
        <v>8335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3">
        <f t="shared" si="166"/>
        <v>0</v>
      </c>
      <c r="Q2143" s="12" t="s">
        <v>8317</v>
      </c>
      <c r="R2143" t="s">
        <v>8335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3">
        <f t="shared" si="166"/>
        <v>50.08</v>
      </c>
      <c r="Q2144" s="12" t="s">
        <v>8317</v>
      </c>
      <c r="R2144" t="s">
        <v>8335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3">
        <f t="shared" si="166"/>
        <v>45</v>
      </c>
      <c r="Q2145" s="12" t="s">
        <v>8317</v>
      </c>
      <c r="R2145" t="s">
        <v>8335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3">
        <f t="shared" si="166"/>
        <v>25.29</v>
      </c>
      <c r="Q2146" s="12" t="s">
        <v>8317</v>
      </c>
      <c r="R2146" t="s">
        <v>8335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3">
        <f t="shared" si="166"/>
        <v>51.29</v>
      </c>
      <c r="Q2147" s="12" t="s">
        <v>8317</v>
      </c>
      <c r="R2147" t="s">
        <v>8335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3">
        <f t="shared" si="166"/>
        <v>1</v>
      </c>
      <c r="Q2148" s="12" t="s">
        <v>8317</v>
      </c>
      <c r="R2148" t="s">
        <v>8335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3">
        <f t="shared" si="166"/>
        <v>49.38</v>
      </c>
      <c r="Q2149" s="12" t="s">
        <v>8317</v>
      </c>
      <c r="R2149" t="s">
        <v>8335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3">
        <f t="shared" si="166"/>
        <v>1</v>
      </c>
      <c r="Q2150" s="12" t="s">
        <v>8317</v>
      </c>
      <c r="R2150" t="s">
        <v>8335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3">
        <f t="shared" si="166"/>
        <v>0</v>
      </c>
      <c r="Q2151" s="12" t="s">
        <v>8317</v>
      </c>
      <c r="R2151" t="s">
        <v>8335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3">
        <f t="shared" si="166"/>
        <v>101.25</v>
      </c>
      <c r="Q2152" s="12" t="s">
        <v>8317</v>
      </c>
      <c r="R2152" t="s">
        <v>8335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3">
        <f t="shared" si="166"/>
        <v>19.670000000000002</v>
      </c>
      <c r="Q2153" s="12" t="s">
        <v>8317</v>
      </c>
      <c r="R2153" t="s">
        <v>8335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3">
        <f t="shared" si="166"/>
        <v>12.5</v>
      </c>
      <c r="Q2154" s="12" t="s">
        <v>8317</v>
      </c>
      <c r="R2154" t="s">
        <v>8335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3">
        <f t="shared" si="166"/>
        <v>8.5</v>
      </c>
      <c r="Q2155" s="12" t="s">
        <v>8317</v>
      </c>
      <c r="R2155" t="s">
        <v>8335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3">
        <f t="shared" si="166"/>
        <v>1</v>
      </c>
      <c r="Q2156" s="12" t="s">
        <v>8317</v>
      </c>
      <c r="R2156" t="s">
        <v>8335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3">
        <f t="shared" si="166"/>
        <v>23</v>
      </c>
      <c r="Q2157" s="12" t="s">
        <v>8317</v>
      </c>
      <c r="R2157" t="s">
        <v>8335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3">
        <f t="shared" si="166"/>
        <v>17.989999999999998</v>
      </c>
      <c r="Q2158" s="12" t="s">
        <v>8317</v>
      </c>
      <c r="R2158" t="s">
        <v>8335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3">
        <f t="shared" si="166"/>
        <v>370.95</v>
      </c>
      <c r="Q2159" s="12" t="s">
        <v>8317</v>
      </c>
      <c r="R2159" t="s">
        <v>8335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3">
        <f t="shared" si="166"/>
        <v>63.57</v>
      </c>
      <c r="Q2160" s="12" t="s">
        <v>8317</v>
      </c>
      <c r="R2160" t="s">
        <v>8335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3">
        <f t="shared" si="166"/>
        <v>13</v>
      </c>
      <c r="Q2161" s="12" t="s">
        <v>8317</v>
      </c>
      <c r="R2161" t="s">
        <v>8335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3">
        <f t="shared" si="166"/>
        <v>5.31</v>
      </c>
      <c r="Q2162" s="12" t="s">
        <v>8317</v>
      </c>
      <c r="R2162" t="s">
        <v>8335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3">
        <f t="shared" si="166"/>
        <v>35.619999999999997</v>
      </c>
      <c r="Q2163" s="12" t="s">
        <v>8328</v>
      </c>
      <c r="R2163" t="s">
        <v>8332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3">
        <f t="shared" si="166"/>
        <v>87.1</v>
      </c>
      <c r="Q2164" s="12" t="s">
        <v>8328</v>
      </c>
      <c r="R2164" t="s">
        <v>8332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3">
        <f t="shared" si="166"/>
        <v>75.11</v>
      </c>
      <c r="Q2165" s="12" t="s">
        <v>8328</v>
      </c>
      <c r="R2165" t="s">
        <v>8332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3">
        <f t="shared" si="166"/>
        <v>68.010000000000005</v>
      </c>
      <c r="Q2166" s="12" t="s">
        <v>8328</v>
      </c>
      <c r="R2166" t="s">
        <v>8332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3">
        <f t="shared" si="166"/>
        <v>29.62</v>
      </c>
      <c r="Q2167" s="12" t="s">
        <v>8328</v>
      </c>
      <c r="R2167" t="s">
        <v>8332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3">
        <f t="shared" si="166"/>
        <v>91.63</v>
      </c>
      <c r="Q2168" s="12" t="s">
        <v>8328</v>
      </c>
      <c r="R2168" t="s">
        <v>8332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3">
        <f t="shared" si="166"/>
        <v>22.5</v>
      </c>
      <c r="Q2169" s="12" t="s">
        <v>8328</v>
      </c>
      <c r="R2169" t="s">
        <v>8332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3">
        <f t="shared" si="166"/>
        <v>64.37</v>
      </c>
      <c r="Q2170" s="12" t="s">
        <v>8328</v>
      </c>
      <c r="R2170" t="s">
        <v>8332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3">
        <f t="shared" si="166"/>
        <v>21.86</v>
      </c>
      <c r="Q2171" s="12" t="s">
        <v>8328</v>
      </c>
      <c r="R2171" t="s">
        <v>8332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3">
        <f t="shared" si="166"/>
        <v>33.32</v>
      </c>
      <c r="Q2172" s="12" t="s">
        <v>8328</v>
      </c>
      <c r="R2172" t="s">
        <v>8332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3">
        <f t="shared" si="166"/>
        <v>90.28</v>
      </c>
      <c r="Q2173" s="12" t="s">
        <v>8328</v>
      </c>
      <c r="R2173" t="s">
        <v>8332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3">
        <f t="shared" si="166"/>
        <v>76.92</v>
      </c>
      <c r="Q2174" s="12" t="s">
        <v>8328</v>
      </c>
      <c r="R2174" t="s">
        <v>8332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3">
        <f t="shared" si="166"/>
        <v>59.23</v>
      </c>
      <c r="Q2175" s="12" t="s">
        <v>8328</v>
      </c>
      <c r="R2175" t="s">
        <v>8332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3">
        <f t="shared" si="166"/>
        <v>65.38</v>
      </c>
      <c r="Q2176" s="12" t="s">
        <v>8328</v>
      </c>
      <c r="R2176" t="s">
        <v>8332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3">
        <f t="shared" si="166"/>
        <v>67.31</v>
      </c>
      <c r="Q2177" s="12" t="s">
        <v>8328</v>
      </c>
      <c r="R2177" t="s">
        <v>8332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3">
        <f t="shared" ref="P2178:P2241" si="171">IFERROR(ROUND(E2178/L2178,2),0)</f>
        <v>88.75</v>
      </c>
      <c r="Q2178" s="12" t="s">
        <v>8328</v>
      </c>
      <c r="R2178" t="s">
        <v>8332</v>
      </c>
      <c r="S2178" s="10">
        <f t="shared" ref="S2178:S2241" si="172">(((J2178/60)/60)/24)+DATE(1970,1,1)</f>
        <v>42096.633206018523</v>
      </c>
      <c r="T2178" s="10">
        <f t="shared" ref="T2178:T2241" si="173">(((I2178/60)/60)/24)+DATE(1970,1,1)</f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3">
        <f t="shared" si="171"/>
        <v>65.87</v>
      </c>
      <c r="Q2179" s="12" t="s">
        <v>8328</v>
      </c>
      <c r="R2179" t="s">
        <v>8332</v>
      </c>
      <c r="S2179" s="10">
        <f t="shared" si="172"/>
        <v>42502.250775462962</v>
      </c>
      <c r="T2179" s="10">
        <f t="shared" si="173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3">
        <f t="shared" si="171"/>
        <v>40.35</v>
      </c>
      <c r="Q2180" s="12" t="s">
        <v>8328</v>
      </c>
      <c r="R2180" t="s">
        <v>8332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3">
        <f t="shared" si="171"/>
        <v>76.86</v>
      </c>
      <c r="Q2181" s="12" t="s">
        <v>8328</v>
      </c>
      <c r="R2181" t="s">
        <v>8332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3">
        <f t="shared" si="171"/>
        <v>68.709999999999994</v>
      </c>
      <c r="Q2182" s="12" t="s">
        <v>8328</v>
      </c>
      <c r="R2182" t="s">
        <v>8332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3">
        <f t="shared" si="171"/>
        <v>57.77</v>
      </c>
      <c r="Q2183" s="12" t="s">
        <v>8317</v>
      </c>
      <c r="R2183" t="s">
        <v>8318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3">
        <f t="shared" si="171"/>
        <v>44.17</v>
      </c>
      <c r="Q2184" s="12" t="s">
        <v>8317</v>
      </c>
      <c r="R2184" t="s">
        <v>8318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3">
        <f t="shared" si="171"/>
        <v>31.57</v>
      </c>
      <c r="Q2185" s="12" t="s">
        <v>8317</v>
      </c>
      <c r="R2185" t="s">
        <v>8318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3">
        <f t="shared" si="171"/>
        <v>107.05</v>
      </c>
      <c r="Q2186" s="12" t="s">
        <v>8317</v>
      </c>
      <c r="R2186" t="s">
        <v>8318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3">
        <f t="shared" si="171"/>
        <v>149.03</v>
      </c>
      <c r="Q2187" s="12" t="s">
        <v>8317</v>
      </c>
      <c r="R2187" t="s">
        <v>8318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3">
        <f t="shared" si="171"/>
        <v>55.96</v>
      </c>
      <c r="Q2188" s="12" t="s">
        <v>8317</v>
      </c>
      <c r="R2188" t="s">
        <v>8318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3">
        <f t="shared" si="171"/>
        <v>56.97</v>
      </c>
      <c r="Q2189" s="12" t="s">
        <v>8317</v>
      </c>
      <c r="R2189" t="s">
        <v>8318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3">
        <f t="shared" si="171"/>
        <v>44.06</v>
      </c>
      <c r="Q2190" s="12" t="s">
        <v>8317</v>
      </c>
      <c r="R2190" t="s">
        <v>8318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3">
        <f t="shared" si="171"/>
        <v>68.63</v>
      </c>
      <c r="Q2191" s="12" t="s">
        <v>8317</v>
      </c>
      <c r="R2191" t="s">
        <v>8318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3">
        <f t="shared" si="171"/>
        <v>65.319999999999993</v>
      </c>
      <c r="Q2192" s="12" t="s">
        <v>8317</v>
      </c>
      <c r="R2192" t="s">
        <v>8318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3">
        <f t="shared" si="171"/>
        <v>35.92</v>
      </c>
      <c r="Q2193" s="12" t="s">
        <v>8317</v>
      </c>
      <c r="R2193" t="s">
        <v>8318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3">
        <f t="shared" si="171"/>
        <v>40.07</v>
      </c>
      <c r="Q2194" s="12" t="s">
        <v>8317</v>
      </c>
      <c r="R2194" t="s">
        <v>8318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3">
        <f t="shared" si="171"/>
        <v>75.650000000000006</v>
      </c>
      <c r="Q2195" s="12" t="s">
        <v>8317</v>
      </c>
      <c r="R2195" t="s">
        <v>8318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3">
        <f t="shared" si="171"/>
        <v>61.2</v>
      </c>
      <c r="Q2196" s="12" t="s">
        <v>8317</v>
      </c>
      <c r="R2196" t="s">
        <v>8318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3">
        <f t="shared" si="171"/>
        <v>48.13</v>
      </c>
      <c r="Q2197" s="12" t="s">
        <v>8317</v>
      </c>
      <c r="R2197" t="s">
        <v>8318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3">
        <f t="shared" si="171"/>
        <v>68.11</v>
      </c>
      <c r="Q2198" s="12" t="s">
        <v>8317</v>
      </c>
      <c r="R2198" t="s">
        <v>8318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3">
        <f t="shared" si="171"/>
        <v>65.89</v>
      </c>
      <c r="Q2199" s="12" t="s">
        <v>8317</v>
      </c>
      <c r="R2199" t="s">
        <v>8318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3">
        <f t="shared" si="171"/>
        <v>81.650000000000006</v>
      </c>
      <c r="Q2200" s="12" t="s">
        <v>8317</v>
      </c>
      <c r="R2200" t="s">
        <v>8318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3">
        <f t="shared" si="171"/>
        <v>52.7</v>
      </c>
      <c r="Q2201" s="12" t="s">
        <v>8317</v>
      </c>
      <c r="R2201" t="s">
        <v>8318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3">
        <f t="shared" si="171"/>
        <v>41.23</v>
      </c>
      <c r="Q2202" s="12" t="s">
        <v>8317</v>
      </c>
      <c r="R2202" t="s">
        <v>8318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3">
        <f t="shared" si="171"/>
        <v>15.04</v>
      </c>
      <c r="Q2203" s="12" t="s">
        <v>8328</v>
      </c>
      <c r="R2203" t="s">
        <v>8330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3">
        <f t="shared" si="171"/>
        <v>39.07</v>
      </c>
      <c r="Q2204" s="12" t="s">
        <v>8328</v>
      </c>
      <c r="R2204" t="s">
        <v>8330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3">
        <f t="shared" si="171"/>
        <v>43.82</v>
      </c>
      <c r="Q2205" s="12" t="s">
        <v>8328</v>
      </c>
      <c r="R2205" t="s">
        <v>8330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3">
        <f t="shared" si="171"/>
        <v>27.3</v>
      </c>
      <c r="Q2206" s="12" t="s">
        <v>8328</v>
      </c>
      <c r="R2206" t="s">
        <v>8330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3">
        <f t="shared" si="171"/>
        <v>42.22</v>
      </c>
      <c r="Q2207" s="12" t="s">
        <v>8328</v>
      </c>
      <c r="R2207" t="s">
        <v>8330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3">
        <f t="shared" si="171"/>
        <v>33.24</v>
      </c>
      <c r="Q2208" s="12" t="s">
        <v>8328</v>
      </c>
      <c r="R2208" t="s">
        <v>8330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3">
        <f t="shared" si="171"/>
        <v>285.70999999999998</v>
      </c>
      <c r="Q2209" s="12" t="s">
        <v>8328</v>
      </c>
      <c r="R2209" t="s">
        <v>8330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3">
        <f t="shared" si="171"/>
        <v>42.33</v>
      </c>
      <c r="Q2210" s="12" t="s">
        <v>8328</v>
      </c>
      <c r="R2210" t="s">
        <v>8330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3">
        <f t="shared" si="171"/>
        <v>50.27</v>
      </c>
      <c r="Q2211" s="12" t="s">
        <v>8328</v>
      </c>
      <c r="R2211" t="s">
        <v>8330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3">
        <f t="shared" si="171"/>
        <v>61.9</v>
      </c>
      <c r="Q2212" s="12" t="s">
        <v>8328</v>
      </c>
      <c r="R2212" t="s">
        <v>8330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3">
        <f t="shared" si="171"/>
        <v>40.75</v>
      </c>
      <c r="Q2213" s="12" t="s">
        <v>8328</v>
      </c>
      <c r="R2213" t="s">
        <v>8330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3">
        <f t="shared" si="171"/>
        <v>55.8</v>
      </c>
      <c r="Q2214" s="12" t="s">
        <v>8328</v>
      </c>
      <c r="R2214" t="s">
        <v>8330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3">
        <f t="shared" si="171"/>
        <v>10</v>
      </c>
      <c r="Q2215" s="12" t="s">
        <v>8328</v>
      </c>
      <c r="R2215" t="s">
        <v>8330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3">
        <f t="shared" si="171"/>
        <v>73.13</v>
      </c>
      <c r="Q2216" s="12" t="s">
        <v>8328</v>
      </c>
      <c r="R2216" t="s">
        <v>8330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3">
        <f t="shared" si="171"/>
        <v>26.06</v>
      </c>
      <c r="Q2217" s="12" t="s">
        <v>8328</v>
      </c>
      <c r="R2217" t="s">
        <v>8330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3">
        <f t="shared" si="171"/>
        <v>22.64</v>
      </c>
      <c r="Q2218" s="12" t="s">
        <v>8328</v>
      </c>
      <c r="R2218" t="s">
        <v>8330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3">
        <f t="shared" si="171"/>
        <v>47.22</v>
      </c>
      <c r="Q2219" s="12" t="s">
        <v>8328</v>
      </c>
      <c r="R2219" t="s">
        <v>8330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3">
        <f t="shared" si="171"/>
        <v>32.32</v>
      </c>
      <c r="Q2220" s="12" t="s">
        <v>8328</v>
      </c>
      <c r="R2220" t="s">
        <v>8330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3">
        <f t="shared" si="171"/>
        <v>53.42</v>
      </c>
      <c r="Q2221" s="12" t="s">
        <v>8328</v>
      </c>
      <c r="R2221" t="s">
        <v>8330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3">
        <f t="shared" si="171"/>
        <v>51.3</v>
      </c>
      <c r="Q2222" s="12" t="s">
        <v>8328</v>
      </c>
      <c r="R2222" t="s">
        <v>8330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3">
        <f t="shared" si="171"/>
        <v>37.200000000000003</v>
      </c>
      <c r="Q2223" s="12" t="s">
        <v>8317</v>
      </c>
      <c r="R2223" t="s">
        <v>8318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3">
        <f t="shared" si="171"/>
        <v>27.1</v>
      </c>
      <c r="Q2224" s="12" t="s">
        <v>8317</v>
      </c>
      <c r="R2224" t="s">
        <v>8318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3">
        <f t="shared" si="171"/>
        <v>206.31</v>
      </c>
      <c r="Q2225" s="12" t="s">
        <v>8317</v>
      </c>
      <c r="R2225" t="s">
        <v>8318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3">
        <f t="shared" si="171"/>
        <v>82.15</v>
      </c>
      <c r="Q2226" s="12" t="s">
        <v>8317</v>
      </c>
      <c r="R2226" t="s">
        <v>8318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3">
        <f t="shared" si="171"/>
        <v>164.8</v>
      </c>
      <c r="Q2227" s="12" t="s">
        <v>8317</v>
      </c>
      <c r="R2227" t="s">
        <v>8318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3">
        <f t="shared" si="171"/>
        <v>60.82</v>
      </c>
      <c r="Q2228" s="12" t="s">
        <v>8317</v>
      </c>
      <c r="R2228" t="s">
        <v>8318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3">
        <f t="shared" si="171"/>
        <v>67.97</v>
      </c>
      <c r="Q2229" s="12" t="s">
        <v>8317</v>
      </c>
      <c r="R2229" t="s">
        <v>8318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3">
        <f t="shared" si="171"/>
        <v>81.56</v>
      </c>
      <c r="Q2230" s="12" t="s">
        <v>8317</v>
      </c>
      <c r="R2230" t="s">
        <v>8318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3">
        <f t="shared" si="171"/>
        <v>25.43</v>
      </c>
      <c r="Q2231" s="12" t="s">
        <v>8317</v>
      </c>
      <c r="R2231" t="s">
        <v>8318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3">
        <f t="shared" si="171"/>
        <v>21.5</v>
      </c>
      <c r="Q2232" s="12" t="s">
        <v>8317</v>
      </c>
      <c r="R2232" t="s">
        <v>8318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3">
        <f t="shared" si="171"/>
        <v>27.23</v>
      </c>
      <c r="Q2233" s="12" t="s">
        <v>8317</v>
      </c>
      <c r="R2233" t="s">
        <v>8318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3">
        <f t="shared" si="171"/>
        <v>25.09</v>
      </c>
      <c r="Q2234" s="12" t="s">
        <v>8317</v>
      </c>
      <c r="R2234" t="s">
        <v>8318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3">
        <f t="shared" si="171"/>
        <v>21.23</v>
      </c>
      <c r="Q2235" s="12" t="s">
        <v>8317</v>
      </c>
      <c r="R2235" t="s">
        <v>8318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3">
        <f t="shared" si="171"/>
        <v>41.61</v>
      </c>
      <c r="Q2236" s="12" t="s">
        <v>8317</v>
      </c>
      <c r="R2236" t="s">
        <v>8318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3">
        <f t="shared" si="171"/>
        <v>135.59</v>
      </c>
      <c r="Q2237" s="12" t="s">
        <v>8317</v>
      </c>
      <c r="R2237" t="s">
        <v>8318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3">
        <f t="shared" si="171"/>
        <v>22.12</v>
      </c>
      <c r="Q2238" s="12" t="s">
        <v>8317</v>
      </c>
      <c r="R2238" t="s">
        <v>8318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3">
        <f t="shared" si="171"/>
        <v>64.63</v>
      </c>
      <c r="Q2239" s="12" t="s">
        <v>8317</v>
      </c>
      <c r="R2239" t="s">
        <v>8318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3">
        <f t="shared" si="171"/>
        <v>69.569999999999993</v>
      </c>
      <c r="Q2240" s="12" t="s">
        <v>8317</v>
      </c>
      <c r="R2240" t="s">
        <v>8318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3">
        <f t="shared" si="171"/>
        <v>75.13</v>
      </c>
      <c r="Q2241" s="12" t="s">
        <v>8317</v>
      </c>
      <c r="R2241" t="s">
        <v>8318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3">
        <f t="shared" ref="P2242:P2305" si="176">IFERROR(ROUND(E2242/L2242,2),0)</f>
        <v>140.97999999999999</v>
      </c>
      <c r="Q2242" s="12" t="s">
        <v>8317</v>
      </c>
      <c r="R2242" t="s">
        <v>8318</v>
      </c>
      <c r="S2242" s="10">
        <f t="shared" ref="S2242:S2305" si="177">(((J2242/60)/60)/24)+DATE(1970,1,1)</f>
        <v>42452.825740740736</v>
      </c>
      <c r="T2242" s="10">
        <f t="shared" ref="T2242:T2305" si="178">(((I2242/60)/60)/24)+DATE(1970,1,1)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3">
        <f t="shared" si="176"/>
        <v>49.47</v>
      </c>
      <c r="Q2243" s="12" t="s">
        <v>8317</v>
      </c>
      <c r="R2243" t="s">
        <v>8318</v>
      </c>
      <c r="S2243" s="10">
        <f t="shared" si="177"/>
        <v>42766.827546296292</v>
      </c>
      <c r="T2243" s="10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3">
        <f t="shared" si="176"/>
        <v>53.87</v>
      </c>
      <c r="Q2244" s="12" t="s">
        <v>8317</v>
      </c>
      <c r="R2244" t="s">
        <v>8318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3">
        <f t="shared" si="176"/>
        <v>4.57</v>
      </c>
      <c r="Q2245" s="12" t="s">
        <v>8317</v>
      </c>
      <c r="R2245" t="s">
        <v>8318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3">
        <f t="shared" si="176"/>
        <v>65</v>
      </c>
      <c r="Q2246" s="12" t="s">
        <v>8317</v>
      </c>
      <c r="R2246" t="s">
        <v>8318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3">
        <f t="shared" si="176"/>
        <v>53.48</v>
      </c>
      <c r="Q2247" s="12" t="s">
        <v>8317</v>
      </c>
      <c r="R2247" t="s">
        <v>8318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3">
        <f t="shared" si="176"/>
        <v>43.91</v>
      </c>
      <c r="Q2248" s="12" t="s">
        <v>8317</v>
      </c>
      <c r="R2248" t="s">
        <v>8318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3">
        <f t="shared" si="176"/>
        <v>50.85</v>
      </c>
      <c r="Q2249" s="12" t="s">
        <v>8317</v>
      </c>
      <c r="R2249" t="s">
        <v>8318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3">
        <f t="shared" si="176"/>
        <v>58.63</v>
      </c>
      <c r="Q2250" s="12" t="s">
        <v>8317</v>
      </c>
      <c r="R2250" t="s">
        <v>8318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3">
        <f t="shared" si="176"/>
        <v>32.82</v>
      </c>
      <c r="Q2251" s="12" t="s">
        <v>8317</v>
      </c>
      <c r="R2251" t="s">
        <v>8318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3">
        <f t="shared" si="176"/>
        <v>426.93</v>
      </c>
      <c r="Q2252" s="12" t="s">
        <v>8317</v>
      </c>
      <c r="R2252" t="s">
        <v>8318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3">
        <f t="shared" si="176"/>
        <v>23.81</v>
      </c>
      <c r="Q2253" s="12" t="s">
        <v>8317</v>
      </c>
      <c r="R2253" t="s">
        <v>8318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3">
        <f t="shared" si="176"/>
        <v>98.41</v>
      </c>
      <c r="Q2254" s="12" t="s">
        <v>8317</v>
      </c>
      <c r="R2254" t="s">
        <v>8318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3">
        <f t="shared" si="176"/>
        <v>107.32</v>
      </c>
      <c r="Q2255" s="12" t="s">
        <v>8317</v>
      </c>
      <c r="R2255" t="s">
        <v>8318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3">
        <f t="shared" si="176"/>
        <v>11.67</v>
      </c>
      <c r="Q2256" s="12" t="s">
        <v>8317</v>
      </c>
      <c r="R2256" t="s">
        <v>8318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3">
        <f t="shared" si="176"/>
        <v>41.78</v>
      </c>
      <c r="Q2257" s="12" t="s">
        <v>8317</v>
      </c>
      <c r="R2257" t="s">
        <v>8318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3">
        <f t="shared" si="176"/>
        <v>21.38</v>
      </c>
      <c r="Q2258" s="12" t="s">
        <v>8317</v>
      </c>
      <c r="R2258" t="s">
        <v>8318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3">
        <f t="shared" si="176"/>
        <v>94.1</v>
      </c>
      <c r="Q2259" s="12" t="s">
        <v>8317</v>
      </c>
      <c r="R2259" t="s">
        <v>8318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3">
        <f t="shared" si="176"/>
        <v>15.72</v>
      </c>
      <c r="Q2260" s="12" t="s">
        <v>8317</v>
      </c>
      <c r="R2260" t="s">
        <v>8318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3">
        <f t="shared" si="176"/>
        <v>90.64</v>
      </c>
      <c r="Q2261" s="12" t="s">
        <v>8317</v>
      </c>
      <c r="R2261" t="s">
        <v>8318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3">
        <f t="shared" si="176"/>
        <v>97.3</v>
      </c>
      <c r="Q2262" s="12" t="s">
        <v>8317</v>
      </c>
      <c r="R2262" t="s">
        <v>8318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3">
        <f t="shared" si="176"/>
        <v>37.119999999999997</v>
      </c>
      <c r="Q2263" s="12" t="s">
        <v>8317</v>
      </c>
      <c r="R2263" t="s">
        <v>8318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3">
        <f t="shared" si="176"/>
        <v>28.1</v>
      </c>
      <c r="Q2264" s="12" t="s">
        <v>8317</v>
      </c>
      <c r="R2264" t="s">
        <v>8318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3">
        <f t="shared" si="176"/>
        <v>144.43</v>
      </c>
      <c r="Q2265" s="12" t="s">
        <v>8317</v>
      </c>
      <c r="R2265" t="s">
        <v>8318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3">
        <f t="shared" si="176"/>
        <v>24.27</v>
      </c>
      <c r="Q2266" s="12" t="s">
        <v>8317</v>
      </c>
      <c r="R2266" t="s">
        <v>8318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3">
        <f t="shared" si="176"/>
        <v>35.119999999999997</v>
      </c>
      <c r="Q2267" s="12" t="s">
        <v>8317</v>
      </c>
      <c r="R2267" t="s">
        <v>8318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3">
        <f t="shared" si="176"/>
        <v>24.76</v>
      </c>
      <c r="Q2268" s="12" t="s">
        <v>8317</v>
      </c>
      <c r="R2268" t="s">
        <v>8318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3">
        <f t="shared" si="176"/>
        <v>188.38</v>
      </c>
      <c r="Q2269" s="12" t="s">
        <v>8317</v>
      </c>
      <c r="R2269" t="s">
        <v>8318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3">
        <f t="shared" si="176"/>
        <v>148.08000000000001</v>
      </c>
      <c r="Q2270" s="12" t="s">
        <v>8317</v>
      </c>
      <c r="R2270" t="s">
        <v>8318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3">
        <f t="shared" si="176"/>
        <v>49.93</v>
      </c>
      <c r="Q2271" s="12" t="s">
        <v>8317</v>
      </c>
      <c r="R2271" t="s">
        <v>8318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3">
        <f t="shared" si="176"/>
        <v>107.82</v>
      </c>
      <c r="Q2272" s="12" t="s">
        <v>8317</v>
      </c>
      <c r="R2272" t="s">
        <v>8318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3">
        <f t="shared" si="176"/>
        <v>42.63</v>
      </c>
      <c r="Q2273" s="12" t="s">
        <v>8317</v>
      </c>
      <c r="R2273" t="s">
        <v>8318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3">
        <f t="shared" si="176"/>
        <v>14.37</v>
      </c>
      <c r="Q2274" s="12" t="s">
        <v>8317</v>
      </c>
      <c r="R2274" t="s">
        <v>8318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3">
        <f t="shared" si="176"/>
        <v>37.479999999999997</v>
      </c>
      <c r="Q2275" s="12" t="s">
        <v>8317</v>
      </c>
      <c r="R2275" t="s">
        <v>8318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3">
        <f t="shared" si="176"/>
        <v>30.2</v>
      </c>
      <c r="Q2276" s="12" t="s">
        <v>8317</v>
      </c>
      <c r="R2276" t="s">
        <v>8318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3">
        <f t="shared" si="176"/>
        <v>33.549999999999997</v>
      </c>
      <c r="Q2277" s="12" t="s">
        <v>8317</v>
      </c>
      <c r="R2277" t="s">
        <v>8318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3">
        <f t="shared" si="176"/>
        <v>64.75</v>
      </c>
      <c r="Q2278" s="12" t="s">
        <v>8317</v>
      </c>
      <c r="R2278" t="s">
        <v>8318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3">
        <f t="shared" si="176"/>
        <v>57.93</v>
      </c>
      <c r="Q2279" s="12" t="s">
        <v>8317</v>
      </c>
      <c r="R2279" t="s">
        <v>8318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3">
        <f t="shared" si="176"/>
        <v>53.08</v>
      </c>
      <c r="Q2280" s="12" t="s">
        <v>8317</v>
      </c>
      <c r="R2280" t="s">
        <v>8318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3">
        <f t="shared" si="176"/>
        <v>48.06</v>
      </c>
      <c r="Q2281" s="12" t="s">
        <v>8317</v>
      </c>
      <c r="R2281" t="s">
        <v>8318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3">
        <f t="shared" si="176"/>
        <v>82.4</v>
      </c>
      <c r="Q2282" s="12" t="s">
        <v>8317</v>
      </c>
      <c r="R2282" t="s">
        <v>8318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3">
        <f t="shared" si="176"/>
        <v>50.45</v>
      </c>
      <c r="Q2283" s="12" t="s">
        <v>8328</v>
      </c>
      <c r="R2283" t="s">
        <v>8332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3">
        <f t="shared" si="176"/>
        <v>115.83</v>
      </c>
      <c r="Q2284" s="12" t="s">
        <v>8328</v>
      </c>
      <c r="R2284" t="s">
        <v>8332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3">
        <f t="shared" si="176"/>
        <v>63.03</v>
      </c>
      <c r="Q2285" s="12" t="s">
        <v>8328</v>
      </c>
      <c r="R2285" t="s">
        <v>8332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3">
        <f t="shared" si="176"/>
        <v>108.02</v>
      </c>
      <c r="Q2286" s="12" t="s">
        <v>8328</v>
      </c>
      <c r="R2286" t="s">
        <v>8332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3">
        <f t="shared" si="176"/>
        <v>46.09</v>
      </c>
      <c r="Q2287" s="12" t="s">
        <v>8328</v>
      </c>
      <c r="R2287" t="s">
        <v>8332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3">
        <f t="shared" si="176"/>
        <v>107.21</v>
      </c>
      <c r="Q2288" s="12" t="s">
        <v>8328</v>
      </c>
      <c r="R2288" t="s">
        <v>8332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3">
        <f t="shared" si="176"/>
        <v>50.93</v>
      </c>
      <c r="Q2289" s="12" t="s">
        <v>8328</v>
      </c>
      <c r="R2289" t="s">
        <v>8332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3">
        <f t="shared" si="176"/>
        <v>40.04</v>
      </c>
      <c r="Q2290" s="12" t="s">
        <v>8328</v>
      </c>
      <c r="R2290" t="s">
        <v>8332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3">
        <f t="shared" si="176"/>
        <v>64.44</v>
      </c>
      <c r="Q2291" s="12" t="s">
        <v>8328</v>
      </c>
      <c r="R2291" t="s">
        <v>8332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3">
        <f t="shared" si="176"/>
        <v>53.83</v>
      </c>
      <c r="Q2292" s="12" t="s">
        <v>8328</v>
      </c>
      <c r="R2292" t="s">
        <v>8332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3">
        <f t="shared" si="176"/>
        <v>100.47</v>
      </c>
      <c r="Q2293" s="12" t="s">
        <v>8328</v>
      </c>
      <c r="R2293" t="s">
        <v>8332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3">
        <f t="shared" si="176"/>
        <v>46.63</v>
      </c>
      <c r="Q2294" s="12" t="s">
        <v>8328</v>
      </c>
      <c r="R2294" t="s">
        <v>8332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3">
        <f t="shared" si="176"/>
        <v>34.07</v>
      </c>
      <c r="Q2295" s="12" t="s">
        <v>8328</v>
      </c>
      <c r="R2295" t="s">
        <v>8332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3">
        <f t="shared" si="176"/>
        <v>65.209999999999994</v>
      </c>
      <c r="Q2296" s="12" t="s">
        <v>8328</v>
      </c>
      <c r="R2296" t="s">
        <v>8332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3">
        <f t="shared" si="176"/>
        <v>44.21</v>
      </c>
      <c r="Q2297" s="12" t="s">
        <v>8328</v>
      </c>
      <c r="R2297" t="s">
        <v>8332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3">
        <f t="shared" si="176"/>
        <v>71.97</v>
      </c>
      <c r="Q2298" s="12" t="s">
        <v>8328</v>
      </c>
      <c r="R2298" t="s">
        <v>8332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3">
        <f t="shared" si="176"/>
        <v>52.95</v>
      </c>
      <c r="Q2299" s="12" t="s">
        <v>8328</v>
      </c>
      <c r="R2299" t="s">
        <v>8332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3">
        <f t="shared" si="176"/>
        <v>109.45</v>
      </c>
      <c r="Q2300" s="12" t="s">
        <v>8328</v>
      </c>
      <c r="R2300" t="s">
        <v>8332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3">
        <f t="shared" si="176"/>
        <v>75.040000000000006</v>
      </c>
      <c r="Q2301" s="12" t="s">
        <v>8328</v>
      </c>
      <c r="R2301" t="s">
        <v>8332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3">
        <f t="shared" si="176"/>
        <v>115.71</v>
      </c>
      <c r="Q2302" s="12" t="s">
        <v>8328</v>
      </c>
      <c r="R2302" t="s">
        <v>8332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3">
        <f t="shared" si="176"/>
        <v>31.66</v>
      </c>
      <c r="Q2303" s="12" t="s">
        <v>8328</v>
      </c>
      <c r="R2303" t="s">
        <v>8329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3">
        <f t="shared" si="176"/>
        <v>46.18</v>
      </c>
      <c r="Q2304" s="12" t="s">
        <v>8328</v>
      </c>
      <c r="R2304" t="s">
        <v>8329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3">
        <f t="shared" si="176"/>
        <v>68.48</v>
      </c>
      <c r="Q2305" s="12" t="s">
        <v>8328</v>
      </c>
      <c r="R2305" t="s">
        <v>8329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3">
        <f t="shared" ref="P2306:P2369" si="181">IFERROR(ROUND(E2306/L2306,2),0)</f>
        <v>53.47</v>
      </c>
      <c r="Q2306" s="12" t="s">
        <v>8328</v>
      </c>
      <c r="R2306" t="s">
        <v>8329</v>
      </c>
      <c r="S2306" s="10">
        <f t="shared" ref="S2306:S2369" si="182">(((J2306/60)/60)/24)+DATE(1970,1,1)</f>
        <v>40502.815868055557</v>
      </c>
      <c r="T2306" s="10">
        <f t="shared" ref="T2306:T2369" si="183">(((I2306/60)/60)/24)+DATE(1970,1,1)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3">
        <f t="shared" si="181"/>
        <v>109.11</v>
      </c>
      <c r="Q2307" s="12" t="s">
        <v>8328</v>
      </c>
      <c r="R2307" t="s">
        <v>8329</v>
      </c>
      <c r="S2307" s="10">
        <f t="shared" si="182"/>
        <v>41834.695277777777</v>
      </c>
      <c r="T2307" s="10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3">
        <f t="shared" si="181"/>
        <v>51.19</v>
      </c>
      <c r="Q2308" s="12" t="s">
        <v>8328</v>
      </c>
      <c r="R2308" t="s">
        <v>8329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3">
        <f t="shared" si="181"/>
        <v>27.94</v>
      </c>
      <c r="Q2309" s="12" t="s">
        <v>8328</v>
      </c>
      <c r="R2309" t="s">
        <v>8329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3">
        <f t="shared" si="181"/>
        <v>82.5</v>
      </c>
      <c r="Q2310" s="12" t="s">
        <v>8328</v>
      </c>
      <c r="R2310" t="s">
        <v>8329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3">
        <f t="shared" si="181"/>
        <v>59.82</v>
      </c>
      <c r="Q2311" s="12" t="s">
        <v>8328</v>
      </c>
      <c r="R2311" t="s">
        <v>8329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3">
        <f t="shared" si="181"/>
        <v>64.819999999999993</v>
      </c>
      <c r="Q2312" s="12" t="s">
        <v>8328</v>
      </c>
      <c r="R2312" t="s">
        <v>8329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3">
        <f t="shared" si="181"/>
        <v>90.1</v>
      </c>
      <c r="Q2313" s="12" t="s">
        <v>8328</v>
      </c>
      <c r="R2313" t="s">
        <v>8329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3">
        <f t="shared" si="181"/>
        <v>40.96</v>
      </c>
      <c r="Q2314" s="12" t="s">
        <v>8328</v>
      </c>
      <c r="R2314" t="s">
        <v>8329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3">
        <f t="shared" si="181"/>
        <v>56</v>
      </c>
      <c r="Q2315" s="12" t="s">
        <v>8328</v>
      </c>
      <c r="R2315" t="s">
        <v>8329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3">
        <f t="shared" si="181"/>
        <v>37.67</v>
      </c>
      <c r="Q2316" s="12" t="s">
        <v>8328</v>
      </c>
      <c r="R2316" t="s">
        <v>8329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3">
        <f t="shared" si="181"/>
        <v>40.08</v>
      </c>
      <c r="Q2317" s="12" t="s">
        <v>8328</v>
      </c>
      <c r="R2317" t="s">
        <v>8329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3">
        <f t="shared" si="181"/>
        <v>78.03</v>
      </c>
      <c r="Q2318" s="12" t="s">
        <v>8328</v>
      </c>
      <c r="R2318" t="s">
        <v>8329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3">
        <f t="shared" si="181"/>
        <v>18.91</v>
      </c>
      <c r="Q2319" s="12" t="s">
        <v>8328</v>
      </c>
      <c r="R2319" t="s">
        <v>8329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3">
        <f t="shared" si="181"/>
        <v>37.130000000000003</v>
      </c>
      <c r="Q2320" s="12" t="s">
        <v>8328</v>
      </c>
      <c r="R2320" t="s">
        <v>8329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3">
        <f t="shared" si="181"/>
        <v>41.96</v>
      </c>
      <c r="Q2321" s="12" t="s">
        <v>8328</v>
      </c>
      <c r="R2321" t="s">
        <v>8329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3">
        <f t="shared" si="181"/>
        <v>61.04</v>
      </c>
      <c r="Q2322" s="12" t="s">
        <v>8328</v>
      </c>
      <c r="R2322" t="s">
        <v>8329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3">
        <f t="shared" si="181"/>
        <v>64.53</v>
      </c>
      <c r="Q2323" s="12" t="s">
        <v>8320</v>
      </c>
      <c r="R2323" t="s">
        <v>8321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3">
        <f t="shared" si="181"/>
        <v>21.25</v>
      </c>
      <c r="Q2324" s="12" t="s">
        <v>8320</v>
      </c>
      <c r="R2324" t="s">
        <v>8321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3">
        <f t="shared" si="181"/>
        <v>30</v>
      </c>
      <c r="Q2325" s="12" t="s">
        <v>8320</v>
      </c>
      <c r="R2325" t="s">
        <v>8321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3">
        <f t="shared" si="181"/>
        <v>25.49</v>
      </c>
      <c r="Q2326" s="12" t="s">
        <v>8320</v>
      </c>
      <c r="R2326" t="s">
        <v>8321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3">
        <f t="shared" si="181"/>
        <v>11.43</v>
      </c>
      <c r="Q2327" s="12" t="s">
        <v>8320</v>
      </c>
      <c r="R2327" t="s">
        <v>8321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3">
        <f t="shared" si="181"/>
        <v>108</v>
      </c>
      <c r="Q2328" s="12" t="s">
        <v>8320</v>
      </c>
      <c r="R2328" t="s">
        <v>8321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3">
        <f t="shared" si="181"/>
        <v>54.88</v>
      </c>
      <c r="Q2329" s="12" t="s">
        <v>8320</v>
      </c>
      <c r="R2329" t="s">
        <v>8321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3">
        <f t="shared" si="181"/>
        <v>47.38</v>
      </c>
      <c r="Q2330" s="12" t="s">
        <v>8320</v>
      </c>
      <c r="R2330" t="s">
        <v>8321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3">
        <f t="shared" si="181"/>
        <v>211.84</v>
      </c>
      <c r="Q2331" s="12" t="s">
        <v>8320</v>
      </c>
      <c r="R2331" t="s">
        <v>8321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3">
        <f t="shared" si="181"/>
        <v>219.93</v>
      </c>
      <c r="Q2332" s="12" t="s">
        <v>8320</v>
      </c>
      <c r="R2332" t="s">
        <v>8321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3">
        <f t="shared" si="181"/>
        <v>40.799999999999997</v>
      </c>
      <c r="Q2333" s="12" t="s">
        <v>8320</v>
      </c>
      <c r="R2333" t="s">
        <v>8321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3">
        <f t="shared" si="181"/>
        <v>75.5</v>
      </c>
      <c r="Q2334" s="12" t="s">
        <v>8320</v>
      </c>
      <c r="R2334" t="s">
        <v>8321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3">
        <f t="shared" si="181"/>
        <v>13.54</v>
      </c>
      <c r="Q2335" s="12" t="s">
        <v>8320</v>
      </c>
      <c r="R2335" t="s">
        <v>8321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3">
        <f t="shared" si="181"/>
        <v>60.87</v>
      </c>
      <c r="Q2336" s="12" t="s">
        <v>8320</v>
      </c>
      <c r="R2336" t="s">
        <v>8321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3">
        <f t="shared" si="181"/>
        <v>115.69</v>
      </c>
      <c r="Q2337" s="12" t="s">
        <v>8320</v>
      </c>
      <c r="R2337" t="s">
        <v>8321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3">
        <f t="shared" si="181"/>
        <v>48.1</v>
      </c>
      <c r="Q2338" s="12" t="s">
        <v>8320</v>
      </c>
      <c r="R2338" t="s">
        <v>8321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3">
        <f t="shared" si="181"/>
        <v>74.180000000000007</v>
      </c>
      <c r="Q2339" s="12" t="s">
        <v>8320</v>
      </c>
      <c r="R2339" t="s">
        <v>8321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3">
        <f t="shared" si="181"/>
        <v>123.35</v>
      </c>
      <c r="Q2340" s="12" t="s">
        <v>8320</v>
      </c>
      <c r="R2340" t="s">
        <v>8321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3">
        <f t="shared" si="181"/>
        <v>66.62</v>
      </c>
      <c r="Q2341" s="12" t="s">
        <v>8320</v>
      </c>
      <c r="R2341" t="s">
        <v>8321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3">
        <f t="shared" si="181"/>
        <v>104.99</v>
      </c>
      <c r="Q2342" s="12" t="s">
        <v>8320</v>
      </c>
      <c r="R2342" t="s">
        <v>8321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3">
        <f t="shared" si="181"/>
        <v>0</v>
      </c>
      <c r="Q2343" s="12" t="s">
        <v>8309</v>
      </c>
      <c r="R2343" t="s">
        <v>8343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3">
        <f t="shared" si="181"/>
        <v>0</v>
      </c>
      <c r="Q2344" s="12" t="s">
        <v>8309</v>
      </c>
      <c r="R2344" t="s">
        <v>8343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3">
        <f t="shared" si="181"/>
        <v>300</v>
      </c>
      <c r="Q2345" s="12" t="s">
        <v>8309</v>
      </c>
      <c r="R2345" t="s">
        <v>8343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3">
        <f t="shared" si="181"/>
        <v>1</v>
      </c>
      <c r="Q2346" s="12" t="s">
        <v>8309</v>
      </c>
      <c r="R2346" t="s">
        <v>8343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3">
        <f t="shared" si="181"/>
        <v>0</v>
      </c>
      <c r="Q2347" s="12" t="s">
        <v>8309</v>
      </c>
      <c r="R2347" t="s">
        <v>8343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3">
        <f t="shared" si="181"/>
        <v>13</v>
      </c>
      <c r="Q2348" s="12" t="s">
        <v>8309</v>
      </c>
      <c r="R2348" t="s">
        <v>8343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3">
        <f t="shared" si="181"/>
        <v>15</v>
      </c>
      <c r="Q2349" s="12" t="s">
        <v>8309</v>
      </c>
      <c r="R2349" t="s">
        <v>8343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3">
        <f t="shared" si="181"/>
        <v>54</v>
      </c>
      <c r="Q2350" s="12" t="s">
        <v>8309</v>
      </c>
      <c r="R2350" t="s">
        <v>8343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3">
        <f t="shared" si="181"/>
        <v>0</v>
      </c>
      <c r="Q2351" s="12" t="s">
        <v>8309</v>
      </c>
      <c r="R2351" t="s">
        <v>8343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3">
        <f t="shared" si="181"/>
        <v>0</v>
      </c>
      <c r="Q2352" s="12" t="s">
        <v>8309</v>
      </c>
      <c r="R2352" t="s">
        <v>8343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3">
        <f t="shared" si="181"/>
        <v>15.43</v>
      </c>
      <c r="Q2353" s="12" t="s">
        <v>8309</v>
      </c>
      <c r="R2353" t="s">
        <v>8343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3">
        <f t="shared" si="181"/>
        <v>0</v>
      </c>
      <c r="Q2354" s="12" t="s">
        <v>8309</v>
      </c>
      <c r="R2354" t="s">
        <v>8343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3">
        <f t="shared" si="181"/>
        <v>0</v>
      </c>
      <c r="Q2355" s="12" t="s">
        <v>8309</v>
      </c>
      <c r="R2355" t="s">
        <v>8343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3">
        <f t="shared" si="181"/>
        <v>25</v>
      </c>
      <c r="Q2356" s="12" t="s">
        <v>8309</v>
      </c>
      <c r="R2356" t="s">
        <v>8343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3">
        <f t="shared" si="181"/>
        <v>27.5</v>
      </c>
      <c r="Q2357" s="12" t="s">
        <v>8309</v>
      </c>
      <c r="R2357" t="s">
        <v>8343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3">
        <f t="shared" si="181"/>
        <v>0</v>
      </c>
      <c r="Q2358" s="12" t="s">
        <v>8309</v>
      </c>
      <c r="R2358" t="s">
        <v>8343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3">
        <f t="shared" si="181"/>
        <v>0</v>
      </c>
      <c r="Q2359" s="12" t="s">
        <v>8309</v>
      </c>
      <c r="R2359" t="s">
        <v>8343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3">
        <f t="shared" si="181"/>
        <v>0</v>
      </c>
      <c r="Q2360" s="12" t="s">
        <v>8309</v>
      </c>
      <c r="R2360" t="s">
        <v>8343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3">
        <f t="shared" si="181"/>
        <v>367</v>
      </c>
      <c r="Q2361" s="12" t="s">
        <v>8309</v>
      </c>
      <c r="R2361" t="s">
        <v>8343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3">
        <f t="shared" si="181"/>
        <v>2</v>
      </c>
      <c r="Q2362" s="12" t="s">
        <v>8309</v>
      </c>
      <c r="R2362" t="s">
        <v>8343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3">
        <f t="shared" si="181"/>
        <v>0</v>
      </c>
      <c r="Q2363" s="12" t="s">
        <v>8309</v>
      </c>
      <c r="R2363" t="s">
        <v>8343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3">
        <f t="shared" si="181"/>
        <v>60</v>
      </c>
      <c r="Q2364" s="12" t="s">
        <v>8309</v>
      </c>
      <c r="R2364" t="s">
        <v>8343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3">
        <f t="shared" si="181"/>
        <v>0</v>
      </c>
      <c r="Q2365" s="12" t="s">
        <v>8309</v>
      </c>
      <c r="R2365" t="s">
        <v>8343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3">
        <f t="shared" si="181"/>
        <v>0</v>
      </c>
      <c r="Q2366" s="12" t="s">
        <v>8309</v>
      </c>
      <c r="R2366" t="s">
        <v>8343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3">
        <f t="shared" si="181"/>
        <v>0</v>
      </c>
      <c r="Q2367" s="12" t="s">
        <v>8309</v>
      </c>
      <c r="R2367" t="s">
        <v>8343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3">
        <f t="shared" si="181"/>
        <v>97.41</v>
      </c>
      <c r="Q2368" s="12" t="s">
        <v>8309</v>
      </c>
      <c r="R2368" t="s">
        <v>8343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3">
        <f t="shared" si="181"/>
        <v>47.86</v>
      </c>
      <c r="Q2369" s="12" t="s">
        <v>8309</v>
      </c>
      <c r="R2369" t="s">
        <v>8343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3">
        <f t="shared" ref="P2370:P2433" si="186">IFERROR(ROUND(E2370/L2370,2),0)</f>
        <v>50</v>
      </c>
      <c r="Q2370" s="12" t="s">
        <v>8309</v>
      </c>
      <c r="R2370" t="s">
        <v>8343</v>
      </c>
      <c r="S2370" s="10">
        <f t="shared" ref="S2370:S2433" si="187">(((J2370/60)/60)/24)+DATE(1970,1,1)</f>
        <v>42063.721817129626</v>
      </c>
      <c r="T2370" s="10">
        <f t="shared" ref="T2370:T2433" si="188">(((I2370/60)/60)/24)+DATE(1970,1,1)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3">
        <f t="shared" si="186"/>
        <v>0</v>
      </c>
      <c r="Q2371" s="12" t="s">
        <v>8309</v>
      </c>
      <c r="R2371" t="s">
        <v>8343</v>
      </c>
      <c r="S2371" s="10">
        <f t="shared" si="187"/>
        <v>42380.812627314815</v>
      </c>
      <c r="T2371" s="10">
        <f t="shared" si="188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3">
        <f t="shared" si="186"/>
        <v>20.5</v>
      </c>
      <c r="Q2372" s="12" t="s">
        <v>8309</v>
      </c>
      <c r="R2372" t="s">
        <v>8343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3">
        <f t="shared" si="186"/>
        <v>0</v>
      </c>
      <c r="Q2373" s="12" t="s">
        <v>8309</v>
      </c>
      <c r="R2373" t="s">
        <v>8343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3">
        <f t="shared" si="186"/>
        <v>30</v>
      </c>
      <c r="Q2374" s="12" t="s">
        <v>8309</v>
      </c>
      <c r="R2374" t="s">
        <v>8343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3">
        <f t="shared" si="186"/>
        <v>50</v>
      </c>
      <c r="Q2375" s="12" t="s">
        <v>8309</v>
      </c>
      <c r="R2375" t="s">
        <v>8343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3">
        <f t="shared" si="186"/>
        <v>10</v>
      </c>
      <c r="Q2376" s="12" t="s">
        <v>8309</v>
      </c>
      <c r="R2376" t="s">
        <v>8343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3">
        <f t="shared" si="186"/>
        <v>0</v>
      </c>
      <c r="Q2377" s="12" t="s">
        <v>8309</v>
      </c>
      <c r="R2377" t="s">
        <v>8343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3">
        <f t="shared" si="186"/>
        <v>81.58</v>
      </c>
      <c r="Q2378" s="12" t="s">
        <v>8309</v>
      </c>
      <c r="R2378" t="s">
        <v>8343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3">
        <f t="shared" si="186"/>
        <v>0</v>
      </c>
      <c r="Q2379" s="12" t="s">
        <v>8309</v>
      </c>
      <c r="R2379" t="s">
        <v>8343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3">
        <f t="shared" si="186"/>
        <v>0</v>
      </c>
      <c r="Q2380" s="12" t="s">
        <v>8309</v>
      </c>
      <c r="R2380" t="s">
        <v>8343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3">
        <f t="shared" si="186"/>
        <v>0</v>
      </c>
      <c r="Q2381" s="12" t="s">
        <v>8309</v>
      </c>
      <c r="R2381" t="s">
        <v>8343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3">
        <f t="shared" si="186"/>
        <v>18.329999999999998</v>
      </c>
      <c r="Q2382" s="12" t="s">
        <v>8309</v>
      </c>
      <c r="R2382" t="s">
        <v>8343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3">
        <f t="shared" si="186"/>
        <v>224.43</v>
      </c>
      <c r="Q2383" s="12" t="s">
        <v>8309</v>
      </c>
      <c r="R2383" t="s">
        <v>8343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3">
        <f t="shared" si="186"/>
        <v>37.5</v>
      </c>
      <c r="Q2384" s="12" t="s">
        <v>8309</v>
      </c>
      <c r="R2384" t="s">
        <v>8343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3">
        <f t="shared" si="186"/>
        <v>145</v>
      </c>
      <c r="Q2385" s="12" t="s">
        <v>8309</v>
      </c>
      <c r="R2385" t="s">
        <v>8343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3">
        <f t="shared" si="186"/>
        <v>1</v>
      </c>
      <c r="Q2386" s="12" t="s">
        <v>8309</v>
      </c>
      <c r="R2386" t="s">
        <v>8343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3">
        <f t="shared" si="186"/>
        <v>112.57</v>
      </c>
      <c r="Q2387" s="12" t="s">
        <v>8309</v>
      </c>
      <c r="R2387" t="s">
        <v>8343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3">
        <f t="shared" si="186"/>
        <v>0</v>
      </c>
      <c r="Q2388" s="12" t="s">
        <v>8309</v>
      </c>
      <c r="R2388" t="s">
        <v>8343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3">
        <f t="shared" si="186"/>
        <v>342</v>
      </c>
      <c r="Q2389" s="12" t="s">
        <v>8309</v>
      </c>
      <c r="R2389" t="s">
        <v>8343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3">
        <f t="shared" si="186"/>
        <v>57.88</v>
      </c>
      <c r="Q2390" s="12" t="s">
        <v>8309</v>
      </c>
      <c r="R2390" t="s">
        <v>8343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3">
        <f t="shared" si="186"/>
        <v>30</v>
      </c>
      <c r="Q2391" s="12" t="s">
        <v>8309</v>
      </c>
      <c r="R2391" t="s">
        <v>8343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3">
        <f t="shared" si="186"/>
        <v>0</v>
      </c>
      <c r="Q2392" s="12" t="s">
        <v>8309</v>
      </c>
      <c r="R2392" t="s">
        <v>8343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3">
        <f t="shared" si="186"/>
        <v>25</v>
      </c>
      <c r="Q2393" s="12" t="s">
        <v>8309</v>
      </c>
      <c r="R2393" t="s">
        <v>8343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3">
        <f t="shared" si="186"/>
        <v>0</v>
      </c>
      <c r="Q2394" s="12" t="s">
        <v>8309</v>
      </c>
      <c r="R2394" t="s">
        <v>8343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3">
        <f t="shared" si="186"/>
        <v>50</v>
      </c>
      <c r="Q2395" s="12" t="s">
        <v>8309</v>
      </c>
      <c r="R2395" t="s">
        <v>8343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3">
        <f t="shared" si="186"/>
        <v>1.5</v>
      </c>
      <c r="Q2396" s="12" t="s">
        <v>8309</v>
      </c>
      <c r="R2396" t="s">
        <v>8343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3">
        <f t="shared" si="186"/>
        <v>0</v>
      </c>
      <c r="Q2397" s="12" t="s">
        <v>8309</v>
      </c>
      <c r="R2397" t="s">
        <v>8343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3">
        <f t="shared" si="186"/>
        <v>10</v>
      </c>
      <c r="Q2398" s="12" t="s">
        <v>8309</v>
      </c>
      <c r="R2398" t="s">
        <v>8343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3">
        <f t="shared" si="186"/>
        <v>0</v>
      </c>
      <c r="Q2399" s="12" t="s">
        <v>8309</v>
      </c>
      <c r="R2399" t="s">
        <v>8343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3">
        <f t="shared" si="186"/>
        <v>0</v>
      </c>
      <c r="Q2400" s="12" t="s">
        <v>8309</v>
      </c>
      <c r="R2400" t="s">
        <v>8343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3">
        <f t="shared" si="186"/>
        <v>0</v>
      </c>
      <c r="Q2401" s="12" t="s">
        <v>8309</v>
      </c>
      <c r="R2401" t="s">
        <v>8343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3">
        <f t="shared" si="186"/>
        <v>0</v>
      </c>
      <c r="Q2402" s="12" t="s">
        <v>8309</v>
      </c>
      <c r="R2402" t="s">
        <v>8343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3">
        <f t="shared" si="186"/>
        <v>22.33</v>
      </c>
      <c r="Q2403" s="12" t="s">
        <v>8320</v>
      </c>
      <c r="R2403" t="s">
        <v>8346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3">
        <f t="shared" si="186"/>
        <v>52</v>
      </c>
      <c r="Q2404" s="12" t="s">
        <v>8320</v>
      </c>
      <c r="R2404" t="s">
        <v>8346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3">
        <f t="shared" si="186"/>
        <v>16.829999999999998</v>
      </c>
      <c r="Q2405" s="12" t="s">
        <v>8320</v>
      </c>
      <c r="R2405" t="s">
        <v>8346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3">
        <f t="shared" si="186"/>
        <v>0</v>
      </c>
      <c r="Q2406" s="12" t="s">
        <v>8320</v>
      </c>
      <c r="R2406" t="s">
        <v>8346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3">
        <f t="shared" si="186"/>
        <v>56.3</v>
      </c>
      <c r="Q2407" s="12" t="s">
        <v>8320</v>
      </c>
      <c r="R2407" t="s">
        <v>8346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3">
        <f t="shared" si="186"/>
        <v>84.06</v>
      </c>
      <c r="Q2408" s="12" t="s">
        <v>8320</v>
      </c>
      <c r="R2408" t="s">
        <v>8346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3">
        <f t="shared" si="186"/>
        <v>168.39</v>
      </c>
      <c r="Q2409" s="12" t="s">
        <v>8320</v>
      </c>
      <c r="R2409" t="s">
        <v>8346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3">
        <f t="shared" si="186"/>
        <v>15</v>
      </c>
      <c r="Q2410" s="12" t="s">
        <v>8320</v>
      </c>
      <c r="R2410" t="s">
        <v>8346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3">
        <f t="shared" si="186"/>
        <v>76.67</v>
      </c>
      <c r="Q2411" s="12" t="s">
        <v>8320</v>
      </c>
      <c r="R2411" t="s">
        <v>8346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3">
        <f t="shared" si="186"/>
        <v>0</v>
      </c>
      <c r="Q2412" s="12" t="s">
        <v>8320</v>
      </c>
      <c r="R2412" t="s">
        <v>8346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3">
        <f t="shared" si="186"/>
        <v>50.33</v>
      </c>
      <c r="Q2413" s="12" t="s">
        <v>8320</v>
      </c>
      <c r="R2413" t="s">
        <v>8346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3">
        <f t="shared" si="186"/>
        <v>0</v>
      </c>
      <c r="Q2414" s="12" t="s">
        <v>8320</v>
      </c>
      <c r="R2414" t="s">
        <v>8346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3">
        <f t="shared" si="186"/>
        <v>8.33</v>
      </c>
      <c r="Q2415" s="12" t="s">
        <v>8320</v>
      </c>
      <c r="R2415" t="s">
        <v>8346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3">
        <f t="shared" si="186"/>
        <v>35.380000000000003</v>
      </c>
      <c r="Q2416" s="12" t="s">
        <v>8320</v>
      </c>
      <c r="R2416" t="s">
        <v>8346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3">
        <f t="shared" si="186"/>
        <v>55.83</v>
      </c>
      <c r="Q2417" s="12" t="s">
        <v>8320</v>
      </c>
      <c r="R2417" t="s">
        <v>8346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3">
        <f t="shared" si="186"/>
        <v>5</v>
      </c>
      <c r="Q2418" s="12" t="s">
        <v>8320</v>
      </c>
      <c r="R2418" t="s">
        <v>8346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3">
        <f t="shared" si="186"/>
        <v>0</v>
      </c>
      <c r="Q2419" s="12" t="s">
        <v>8320</v>
      </c>
      <c r="R2419" t="s">
        <v>8346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3">
        <f t="shared" si="186"/>
        <v>1</v>
      </c>
      <c r="Q2420" s="12" t="s">
        <v>8320</v>
      </c>
      <c r="R2420" t="s">
        <v>8346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3">
        <f t="shared" si="186"/>
        <v>0</v>
      </c>
      <c r="Q2421" s="12" t="s">
        <v>8320</v>
      </c>
      <c r="R2421" t="s">
        <v>8346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3">
        <f t="shared" si="186"/>
        <v>69.47</v>
      </c>
      <c r="Q2422" s="12" t="s">
        <v>8320</v>
      </c>
      <c r="R2422" t="s">
        <v>8346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3">
        <f t="shared" si="186"/>
        <v>1</v>
      </c>
      <c r="Q2423" s="12" t="s">
        <v>8320</v>
      </c>
      <c r="R2423" t="s">
        <v>8346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3">
        <f t="shared" si="186"/>
        <v>1</v>
      </c>
      <c r="Q2424" s="12" t="s">
        <v>8320</v>
      </c>
      <c r="R2424" t="s">
        <v>8346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3">
        <f t="shared" si="186"/>
        <v>8</v>
      </c>
      <c r="Q2425" s="12" t="s">
        <v>8320</v>
      </c>
      <c r="R2425" t="s">
        <v>8346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3">
        <f t="shared" si="186"/>
        <v>34.44</v>
      </c>
      <c r="Q2426" s="12" t="s">
        <v>8320</v>
      </c>
      <c r="R2426" t="s">
        <v>8346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3">
        <f t="shared" si="186"/>
        <v>1</v>
      </c>
      <c r="Q2427" s="12" t="s">
        <v>8320</v>
      </c>
      <c r="R2427" t="s">
        <v>8346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3">
        <f t="shared" si="186"/>
        <v>0</v>
      </c>
      <c r="Q2428" s="12" t="s">
        <v>8320</v>
      </c>
      <c r="R2428" t="s">
        <v>8346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3">
        <f t="shared" si="186"/>
        <v>1</v>
      </c>
      <c r="Q2429" s="12" t="s">
        <v>8320</v>
      </c>
      <c r="R2429" t="s">
        <v>8346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3">
        <f t="shared" si="186"/>
        <v>1</v>
      </c>
      <c r="Q2430" s="12" t="s">
        <v>8320</v>
      </c>
      <c r="R2430" t="s">
        <v>8346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3">
        <f t="shared" si="186"/>
        <v>501.25</v>
      </c>
      <c r="Q2431" s="12" t="s">
        <v>8320</v>
      </c>
      <c r="R2431" t="s">
        <v>8346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3">
        <f t="shared" si="186"/>
        <v>10.5</v>
      </c>
      <c r="Q2432" s="12" t="s">
        <v>8320</v>
      </c>
      <c r="R2432" t="s">
        <v>8346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3">
        <f t="shared" si="186"/>
        <v>1</v>
      </c>
      <c r="Q2433" s="12" t="s">
        <v>8320</v>
      </c>
      <c r="R2433" t="s">
        <v>8346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3">
        <f t="shared" ref="P2434:P2497" si="191">IFERROR(ROUND(E2434/L2434,2),0)</f>
        <v>1</v>
      </c>
      <c r="Q2434" s="12" t="s">
        <v>8320</v>
      </c>
      <c r="R2434" t="s">
        <v>8346</v>
      </c>
      <c r="S2434" s="10">
        <f t="shared" ref="S2434:S2497" si="192">(((J2434/60)/60)/24)+DATE(1970,1,1)</f>
        <v>42041.218715277777</v>
      </c>
      <c r="T2434" s="10">
        <f t="shared" ref="T2434:T2497" si="193">(((I2434/60)/60)/24)+DATE(1970,1,1)</f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3">
        <f t="shared" si="191"/>
        <v>0</v>
      </c>
      <c r="Q2435" s="12" t="s">
        <v>8320</v>
      </c>
      <c r="R2435" t="s">
        <v>8346</v>
      </c>
      <c r="S2435" s="10">
        <f t="shared" si="192"/>
        <v>42397.89980324074</v>
      </c>
      <c r="T2435" s="10">
        <f t="shared" si="193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3">
        <f t="shared" si="191"/>
        <v>13</v>
      </c>
      <c r="Q2436" s="12" t="s">
        <v>8320</v>
      </c>
      <c r="R2436" t="s">
        <v>8346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3">
        <f t="shared" si="191"/>
        <v>306</v>
      </c>
      <c r="Q2437" s="12" t="s">
        <v>8320</v>
      </c>
      <c r="R2437" t="s">
        <v>8346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3">
        <f t="shared" si="191"/>
        <v>22.5</v>
      </c>
      <c r="Q2438" s="12" t="s">
        <v>8320</v>
      </c>
      <c r="R2438" t="s">
        <v>8346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3">
        <f t="shared" si="191"/>
        <v>0</v>
      </c>
      <c r="Q2439" s="12" t="s">
        <v>8320</v>
      </c>
      <c r="R2439" t="s">
        <v>8346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3">
        <f t="shared" si="191"/>
        <v>50</v>
      </c>
      <c r="Q2440" s="12" t="s">
        <v>8320</v>
      </c>
      <c r="R2440" t="s">
        <v>8346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3">
        <f t="shared" si="191"/>
        <v>0</v>
      </c>
      <c r="Q2441" s="12" t="s">
        <v>8320</v>
      </c>
      <c r="R2441" t="s">
        <v>8346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3">
        <f t="shared" si="191"/>
        <v>5</v>
      </c>
      <c r="Q2442" s="12" t="s">
        <v>8320</v>
      </c>
      <c r="R2442" t="s">
        <v>8346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3">
        <f t="shared" si="191"/>
        <v>74.23</v>
      </c>
      <c r="Q2443" s="12" t="s">
        <v>8320</v>
      </c>
      <c r="R2443" t="s">
        <v>8321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3">
        <f t="shared" si="191"/>
        <v>81.25</v>
      </c>
      <c r="Q2444" s="12" t="s">
        <v>8320</v>
      </c>
      <c r="R2444" t="s">
        <v>8321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3">
        <f t="shared" si="191"/>
        <v>130.22999999999999</v>
      </c>
      <c r="Q2445" s="12" t="s">
        <v>8320</v>
      </c>
      <c r="R2445" t="s">
        <v>8321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3">
        <f t="shared" si="191"/>
        <v>53.41</v>
      </c>
      <c r="Q2446" s="12" t="s">
        <v>8320</v>
      </c>
      <c r="R2446" t="s">
        <v>8321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3">
        <f t="shared" si="191"/>
        <v>75.13</v>
      </c>
      <c r="Q2447" s="12" t="s">
        <v>8320</v>
      </c>
      <c r="R2447" t="s">
        <v>8321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3">
        <f t="shared" si="191"/>
        <v>75.67</v>
      </c>
      <c r="Q2448" s="12" t="s">
        <v>8320</v>
      </c>
      <c r="R2448" t="s">
        <v>8321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3">
        <f t="shared" si="191"/>
        <v>31.69</v>
      </c>
      <c r="Q2449" s="12" t="s">
        <v>8320</v>
      </c>
      <c r="R2449" t="s">
        <v>8321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3">
        <f t="shared" si="191"/>
        <v>47.78</v>
      </c>
      <c r="Q2450" s="12" t="s">
        <v>8320</v>
      </c>
      <c r="R2450" t="s">
        <v>8321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3">
        <f t="shared" si="191"/>
        <v>90</v>
      </c>
      <c r="Q2451" s="12" t="s">
        <v>8320</v>
      </c>
      <c r="R2451" t="s">
        <v>8321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3">
        <f t="shared" si="191"/>
        <v>149.31</v>
      </c>
      <c r="Q2452" s="12" t="s">
        <v>8320</v>
      </c>
      <c r="R2452" t="s">
        <v>8321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3">
        <f t="shared" si="191"/>
        <v>62.07</v>
      </c>
      <c r="Q2453" s="12" t="s">
        <v>8320</v>
      </c>
      <c r="R2453" t="s">
        <v>8321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3">
        <f t="shared" si="191"/>
        <v>53.4</v>
      </c>
      <c r="Q2454" s="12" t="s">
        <v>8320</v>
      </c>
      <c r="R2454" t="s">
        <v>8321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3">
        <f t="shared" si="191"/>
        <v>69.27</v>
      </c>
      <c r="Q2455" s="12" t="s">
        <v>8320</v>
      </c>
      <c r="R2455" t="s">
        <v>8321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3">
        <f t="shared" si="191"/>
        <v>271.51</v>
      </c>
      <c r="Q2456" s="12" t="s">
        <v>8320</v>
      </c>
      <c r="R2456" t="s">
        <v>8321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3">
        <f t="shared" si="191"/>
        <v>34.130000000000003</v>
      </c>
      <c r="Q2457" s="12" t="s">
        <v>8320</v>
      </c>
      <c r="R2457" t="s">
        <v>8321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3">
        <f t="shared" si="191"/>
        <v>40.49</v>
      </c>
      <c r="Q2458" s="12" t="s">
        <v>8320</v>
      </c>
      <c r="R2458" t="s">
        <v>8321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3">
        <f t="shared" si="191"/>
        <v>189.76</v>
      </c>
      <c r="Q2459" s="12" t="s">
        <v>8320</v>
      </c>
      <c r="R2459" t="s">
        <v>8321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3">
        <f t="shared" si="191"/>
        <v>68.86</v>
      </c>
      <c r="Q2460" s="12" t="s">
        <v>8320</v>
      </c>
      <c r="R2460" t="s">
        <v>8321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3">
        <f t="shared" si="191"/>
        <v>108.78</v>
      </c>
      <c r="Q2461" s="12" t="s">
        <v>8320</v>
      </c>
      <c r="R2461" t="s">
        <v>8321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3">
        <f t="shared" si="191"/>
        <v>125.99</v>
      </c>
      <c r="Q2462" s="12" t="s">
        <v>8320</v>
      </c>
      <c r="R2462" t="s">
        <v>8321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3">
        <f t="shared" si="191"/>
        <v>90.52</v>
      </c>
      <c r="Q2463" s="12" t="s">
        <v>8328</v>
      </c>
      <c r="R2463" t="s">
        <v>8329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3">
        <f t="shared" si="191"/>
        <v>28.88</v>
      </c>
      <c r="Q2464" s="12" t="s">
        <v>8328</v>
      </c>
      <c r="R2464" t="s">
        <v>8329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3">
        <f t="shared" si="191"/>
        <v>31</v>
      </c>
      <c r="Q2465" s="12" t="s">
        <v>8328</v>
      </c>
      <c r="R2465" t="s">
        <v>8329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3">
        <f t="shared" si="191"/>
        <v>51.67</v>
      </c>
      <c r="Q2466" s="12" t="s">
        <v>8328</v>
      </c>
      <c r="R2466" t="s">
        <v>8329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3">
        <f t="shared" si="191"/>
        <v>26.27</v>
      </c>
      <c r="Q2467" s="12" t="s">
        <v>8328</v>
      </c>
      <c r="R2467" t="s">
        <v>8329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3">
        <f t="shared" si="191"/>
        <v>48.08</v>
      </c>
      <c r="Q2468" s="12" t="s">
        <v>8328</v>
      </c>
      <c r="R2468" t="s">
        <v>8329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3">
        <f t="shared" si="191"/>
        <v>27.56</v>
      </c>
      <c r="Q2469" s="12" t="s">
        <v>8328</v>
      </c>
      <c r="R2469" t="s">
        <v>8329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3">
        <f t="shared" si="191"/>
        <v>36.97</v>
      </c>
      <c r="Q2470" s="12" t="s">
        <v>8328</v>
      </c>
      <c r="R2470" t="s">
        <v>8329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3">
        <f t="shared" si="191"/>
        <v>29.02</v>
      </c>
      <c r="Q2471" s="12" t="s">
        <v>8328</v>
      </c>
      <c r="R2471" t="s">
        <v>8329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3">
        <f t="shared" si="191"/>
        <v>28.66</v>
      </c>
      <c r="Q2472" s="12" t="s">
        <v>8328</v>
      </c>
      <c r="R2472" t="s">
        <v>8329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3">
        <f t="shared" si="191"/>
        <v>37.65</v>
      </c>
      <c r="Q2473" s="12" t="s">
        <v>8328</v>
      </c>
      <c r="R2473" t="s">
        <v>8329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3">
        <f t="shared" si="191"/>
        <v>97.9</v>
      </c>
      <c r="Q2474" s="12" t="s">
        <v>8328</v>
      </c>
      <c r="R2474" t="s">
        <v>8329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3">
        <f t="shared" si="191"/>
        <v>42.55</v>
      </c>
      <c r="Q2475" s="12" t="s">
        <v>8328</v>
      </c>
      <c r="R2475" t="s">
        <v>8329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3">
        <f t="shared" si="191"/>
        <v>131.58000000000001</v>
      </c>
      <c r="Q2476" s="12" t="s">
        <v>8328</v>
      </c>
      <c r="R2476" t="s">
        <v>8329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3">
        <f t="shared" si="191"/>
        <v>32.32</v>
      </c>
      <c r="Q2477" s="12" t="s">
        <v>8328</v>
      </c>
      <c r="R2477" t="s">
        <v>8329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3">
        <f t="shared" si="191"/>
        <v>61.1</v>
      </c>
      <c r="Q2478" s="12" t="s">
        <v>8328</v>
      </c>
      <c r="R2478" t="s">
        <v>8329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3">
        <f t="shared" si="191"/>
        <v>31.34</v>
      </c>
      <c r="Q2479" s="12" t="s">
        <v>8328</v>
      </c>
      <c r="R2479" t="s">
        <v>8329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3">
        <f t="shared" si="191"/>
        <v>129.11000000000001</v>
      </c>
      <c r="Q2480" s="12" t="s">
        <v>8328</v>
      </c>
      <c r="R2480" t="s">
        <v>8329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3">
        <f t="shared" si="191"/>
        <v>25.02</v>
      </c>
      <c r="Q2481" s="12" t="s">
        <v>8328</v>
      </c>
      <c r="R2481" t="s">
        <v>8329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3">
        <f t="shared" si="191"/>
        <v>250</v>
      </c>
      <c r="Q2482" s="12" t="s">
        <v>8328</v>
      </c>
      <c r="R2482" t="s">
        <v>8329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3">
        <f t="shared" si="191"/>
        <v>47.54</v>
      </c>
      <c r="Q2483" s="12" t="s">
        <v>8328</v>
      </c>
      <c r="R2483" t="s">
        <v>8329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3">
        <f t="shared" si="191"/>
        <v>40.04</v>
      </c>
      <c r="Q2484" s="12" t="s">
        <v>8328</v>
      </c>
      <c r="R2484" t="s">
        <v>8329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3">
        <f t="shared" si="191"/>
        <v>65.84</v>
      </c>
      <c r="Q2485" s="12" t="s">
        <v>8328</v>
      </c>
      <c r="R2485" t="s">
        <v>8329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3">
        <f t="shared" si="191"/>
        <v>46.4</v>
      </c>
      <c r="Q2486" s="12" t="s">
        <v>8328</v>
      </c>
      <c r="R2486" t="s">
        <v>8329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3">
        <f t="shared" si="191"/>
        <v>50.37</v>
      </c>
      <c r="Q2487" s="12" t="s">
        <v>8328</v>
      </c>
      <c r="R2487" t="s">
        <v>8329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3">
        <f t="shared" si="191"/>
        <v>26.57</v>
      </c>
      <c r="Q2488" s="12" t="s">
        <v>8328</v>
      </c>
      <c r="R2488" t="s">
        <v>8329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3">
        <f t="shared" si="191"/>
        <v>39.49</v>
      </c>
      <c r="Q2489" s="12" t="s">
        <v>8328</v>
      </c>
      <c r="R2489" t="s">
        <v>8329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3">
        <f t="shared" si="191"/>
        <v>49.25</v>
      </c>
      <c r="Q2490" s="12" t="s">
        <v>8328</v>
      </c>
      <c r="R2490" t="s">
        <v>8329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3">
        <f t="shared" si="191"/>
        <v>62.38</v>
      </c>
      <c r="Q2491" s="12" t="s">
        <v>8328</v>
      </c>
      <c r="R2491" t="s">
        <v>8329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3">
        <f t="shared" si="191"/>
        <v>37.94</v>
      </c>
      <c r="Q2492" s="12" t="s">
        <v>8328</v>
      </c>
      <c r="R2492" t="s">
        <v>8329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3">
        <f t="shared" si="191"/>
        <v>51.6</v>
      </c>
      <c r="Q2493" s="12" t="s">
        <v>8328</v>
      </c>
      <c r="R2493" t="s">
        <v>8329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3">
        <f t="shared" si="191"/>
        <v>27.78</v>
      </c>
      <c r="Q2494" s="12" t="s">
        <v>8328</v>
      </c>
      <c r="R2494" t="s">
        <v>8329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3">
        <f t="shared" si="191"/>
        <v>99.38</v>
      </c>
      <c r="Q2495" s="12" t="s">
        <v>8328</v>
      </c>
      <c r="R2495" t="s">
        <v>8329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3">
        <f t="shared" si="191"/>
        <v>38.85</v>
      </c>
      <c r="Q2496" s="12" t="s">
        <v>8328</v>
      </c>
      <c r="R2496" t="s">
        <v>8329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3">
        <f t="shared" si="191"/>
        <v>45.55</v>
      </c>
      <c r="Q2497" s="12" t="s">
        <v>8328</v>
      </c>
      <c r="R2497" t="s">
        <v>8329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3">
        <f t="shared" ref="P2498:P2561" si="196">IFERROR(ROUND(E2498/L2498,2),0)</f>
        <v>600</v>
      </c>
      <c r="Q2498" s="12" t="s">
        <v>8328</v>
      </c>
      <c r="R2498" t="s">
        <v>8329</v>
      </c>
      <c r="S2498" s="10">
        <f t="shared" ref="S2498:S2561" si="197">(((J2498/60)/60)/24)+DATE(1970,1,1)</f>
        <v>41327.996435185189</v>
      </c>
      <c r="T2498" s="10">
        <f t="shared" ref="T2498:T2561" si="198">(((I2498/60)/60)/24)+DATE(1970,1,1)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3">
        <f t="shared" si="196"/>
        <v>80.55</v>
      </c>
      <c r="Q2499" s="12" t="s">
        <v>8328</v>
      </c>
      <c r="R2499" t="s">
        <v>8329</v>
      </c>
      <c r="S2499" s="10">
        <f t="shared" si="197"/>
        <v>40730.878912037035</v>
      </c>
      <c r="T2499" s="10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3">
        <f t="shared" si="196"/>
        <v>52.8</v>
      </c>
      <c r="Q2500" s="12" t="s">
        <v>8328</v>
      </c>
      <c r="R2500" t="s">
        <v>8329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3">
        <f t="shared" si="196"/>
        <v>47.68</v>
      </c>
      <c r="Q2501" s="12" t="s">
        <v>8328</v>
      </c>
      <c r="R2501" t="s">
        <v>8329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3">
        <f t="shared" si="196"/>
        <v>23.45</v>
      </c>
      <c r="Q2502" s="12" t="s">
        <v>8328</v>
      </c>
      <c r="R2502" t="s">
        <v>8329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3">
        <f t="shared" si="196"/>
        <v>40.14</v>
      </c>
      <c r="Q2503" s="12" t="s">
        <v>8320</v>
      </c>
      <c r="R2503" t="s">
        <v>8358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3">
        <f t="shared" si="196"/>
        <v>17.2</v>
      </c>
      <c r="Q2504" s="12" t="s">
        <v>8320</v>
      </c>
      <c r="R2504" t="s">
        <v>8358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3">
        <f t="shared" si="196"/>
        <v>0</v>
      </c>
      <c r="Q2505" s="12" t="s">
        <v>8320</v>
      </c>
      <c r="R2505" t="s">
        <v>8358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3">
        <f t="shared" si="196"/>
        <v>0</v>
      </c>
      <c r="Q2506" s="12" t="s">
        <v>8320</v>
      </c>
      <c r="R2506" t="s">
        <v>8358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3">
        <f t="shared" si="196"/>
        <v>0</v>
      </c>
      <c r="Q2507" s="12" t="s">
        <v>8320</v>
      </c>
      <c r="R2507" t="s">
        <v>8358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3">
        <f t="shared" si="196"/>
        <v>15</v>
      </c>
      <c r="Q2508" s="12" t="s">
        <v>8320</v>
      </c>
      <c r="R2508" t="s">
        <v>8358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3">
        <f t="shared" si="196"/>
        <v>0</v>
      </c>
      <c r="Q2509" s="12" t="s">
        <v>8320</v>
      </c>
      <c r="R2509" t="s">
        <v>8358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3">
        <f t="shared" si="196"/>
        <v>0</v>
      </c>
      <c r="Q2510" s="12" t="s">
        <v>8320</v>
      </c>
      <c r="R2510" t="s">
        <v>8358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3">
        <f t="shared" si="196"/>
        <v>35.71</v>
      </c>
      <c r="Q2511" s="12" t="s">
        <v>8320</v>
      </c>
      <c r="R2511" t="s">
        <v>8358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3">
        <f t="shared" si="196"/>
        <v>37.5</v>
      </c>
      <c r="Q2512" s="12" t="s">
        <v>8320</v>
      </c>
      <c r="R2512" t="s">
        <v>8358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3">
        <f t="shared" si="196"/>
        <v>0</v>
      </c>
      <c r="Q2513" s="12" t="s">
        <v>8320</v>
      </c>
      <c r="R2513" t="s">
        <v>8358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3">
        <f t="shared" si="196"/>
        <v>0</v>
      </c>
      <c r="Q2514" s="12" t="s">
        <v>8320</v>
      </c>
      <c r="R2514" t="s">
        <v>8358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3">
        <f t="shared" si="196"/>
        <v>0</v>
      </c>
      <c r="Q2515" s="12" t="s">
        <v>8320</v>
      </c>
      <c r="R2515" t="s">
        <v>8358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3">
        <f t="shared" si="196"/>
        <v>52.5</v>
      </c>
      <c r="Q2516" s="12" t="s">
        <v>8320</v>
      </c>
      <c r="R2516" t="s">
        <v>8358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3">
        <f t="shared" si="196"/>
        <v>77.5</v>
      </c>
      <c r="Q2517" s="12" t="s">
        <v>8320</v>
      </c>
      <c r="R2517" t="s">
        <v>8358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3">
        <f t="shared" si="196"/>
        <v>0</v>
      </c>
      <c r="Q2518" s="12" t="s">
        <v>8320</v>
      </c>
      <c r="R2518" t="s">
        <v>8358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3">
        <f t="shared" si="196"/>
        <v>53.55</v>
      </c>
      <c r="Q2519" s="12" t="s">
        <v>8320</v>
      </c>
      <c r="R2519" t="s">
        <v>8358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3">
        <f t="shared" si="196"/>
        <v>0</v>
      </c>
      <c r="Q2520" s="12" t="s">
        <v>8320</v>
      </c>
      <c r="R2520" t="s">
        <v>8358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3">
        <f t="shared" si="196"/>
        <v>16.25</v>
      </c>
      <c r="Q2521" s="12" t="s">
        <v>8320</v>
      </c>
      <c r="R2521" t="s">
        <v>8358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3">
        <f t="shared" si="196"/>
        <v>0</v>
      </c>
      <c r="Q2522" s="12" t="s">
        <v>8320</v>
      </c>
      <c r="R2522" t="s">
        <v>8358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3">
        <f t="shared" si="196"/>
        <v>103.68</v>
      </c>
      <c r="Q2523" s="12" t="s">
        <v>8328</v>
      </c>
      <c r="R2523" t="s">
        <v>8342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3">
        <f t="shared" si="196"/>
        <v>185.19</v>
      </c>
      <c r="Q2524" s="12" t="s">
        <v>8328</v>
      </c>
      <c r="R2524" t="s">
        <v>8342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3">
        <f t="shared" si="196"/>
        <v>54.15</v>
      </c>
      <c r="Q2525" s="12" t="s">
        <v>8328</v>
      </c>
      <c r="R2525" t="s">
        <v>8342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3">
        <f t="shared" si="196"/>
        <v>177.21</v>
      </c>
      <c r="Q2526" s="12" t="s">
        <v>8328</v>
      </c>
      <c r="R2526" t="s">
        <v>8342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3">
        <f t="shared" si="196"/>
        <v>100.33</v>
      </c>
      <c r="Q2527" s="12" t="s">
        <v>8328</v>
      </c>
      <c r="R2527" t="s">
        <v>8342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3">
        <f t="shared" si="196"/>
        <v>136.91</v>
      </c>
      <c r="Q2528" s="12" t="s">
        <v>8328</v>
      </c>
      <c r="R2528" t="s">
        <v>8342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3">
        <f t="shared" si="196"/>
        <v>57.54</v>
      </c>
      <c r="Q2529" s="12" t="s">
        <v>8328</v>
      </c>
      <c r="R2529" t="s">
        <v>8342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3">
        <f t="shared" si="196"/>
        <v>52.96</v>
      </c>
      <c r="Q2530" s="12" t="s">
        <v>8328</v>
      </c>
      <c r="R2530" t="s">
        <v>8342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3">
        <f t="shared" si="196"/>
        <v>82.33</v>
      </c>
      <c r="Q2531" s="12" t="s">
        <v>8328</v>
      </c>
      <c r="R2531" t="s">
        <v>8342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3">
        <f t="shared" si="196"/>
        <v>135.41999999999999</v>
      </c>
      <c r="Q2532" s="12" t="s">
        <v>8328</v>
      </c>
      <c r="R2532" t="s">
        <v>8342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3">
        <f t="shared" si="196"/>
        <v>74.069999999999993</v>
      </c>
      <c r="Q2533" s="12" t="s">
        <v>8328</v>
      </c>
      <c r="R2533" t="s">
        <v>8342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3">
        <f t="shared" si="196"/>
        <v>84.08</v>
      </c>
      <c r="Q2534" s="12" t="s">
        <v>8328</v>
      </c>
      <c r="R2534" t="s">
        <v>8342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3">
        <f t="shared" si="196"/>
        <v>61.03</v>
      </c>
      <c r="Q2535" s="12" t="s">
        <v>8328</v>
      </c>
      <c r="R2535" t="s">
        <v>8342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3">
        <f t="shared" si="196"/>
        <v>150</v>
      </c>
      <c r="Q2536" s="12" t="s">
        <v>8328</v>
      </c>
      <c r="R2536" t="s">
        <v>8342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3">
        <f t="shared" si="196"/>
        <v>266.08999999999997</v>
      </c>
      <c r="Q2537" s="12" t="s">
        <v>8328</v>
      </c>
      <c r="R2537" t="s">
        <v>8342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3">
        <f t="shared" si="196"/>
        <v>7.25</v>
      </c>
      <c r="Q2538" s="12" t="s">
        <v>8328</v>
      </c>
      <c r="R2538" t="s">
        <v>8342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3">
        <f t="shared" si="196"/>
        <v>100</v>
      </c>
      <c r="Q2539" s="12" t="s">
        <v>8328</v>
      </c>
      <c r="R2539" t="s">
        <v>8342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3">
        <f t="shared" si="196"/>
        <v>109.96</v>
      </c>
      <c r="Q2540" s="12" t="s">
        <v>8328</v>
      </c>
      <c r="R2540" t="s">
        <v>8342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3">
        <f t="shared" si="196"/>
        <v>169.92</v>
      </c>
      <c r="Q2541" s="12" t="s">
        <v>8328</v>
      </c>
      <c r="R2541" t="s">
        <v>8342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3">
        <f t="shared" si="196"/>
        <v>95.74</v>
      </c>
      <c r="Q2542" s="12" t="s">
        <v>8328</v>
      </c>
      <c r="R2542" t="s">
        <v>8342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3">
        <f t="shared" si="196"/>
        <v>59.46</v>
      </c>
      <c r="Q2543" s="12" t="s">
        <v>8328</v>
      </c>
      <c r="R2543" t="s">
        <v>8342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3">
        <f t="shared" si="196"/>
        <v>55.77</v>
      </c>
      <c r="Q2544" s="12" t="s">
        <v>8328</v>
      </c>
      <c r="R2544" t="s">
        <v>8342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3">
        <f t="shared" si="196"/>
        <v>30.08</v>
      </c>
      <c r="Q2545" s="12" t="s">
        <v>8328</v>
      </c>
      <c r="R2545" t="s">
        <v>8342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3">
        <f t="shared" si="196"/>
        <v>88.44</v>
      </c>
      <c r="Q2546" s="12" t="s">
        <v>8328</v>
      </c>
      <c r="R2546" t="s">
        <v>8342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3">
        <f t="shared" si="196"/>
        <v>64.03</v>
      </c>
      <c r="Q2547" s="12" t="s">
        <v>8328</v>
      </c>
      <c r="R2547" t="s">
        <v>8342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3">
        <f t="shared" si="196"/>
        <v>60.15</v>
      </c>
      <c r="Q2548" s="12" t="s">
        <v>8328</v>
      </c>
      <c r="R2548" t="s">
        <v>8342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3">
        <f t="shared" si="196"/>
        <v>49.19</v>
      </c>
      <c r="Q2549" s="12" t="s">
        <v>8328</v>
      </c>
      <c r="R2549" t="s">
        <v>8342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3">
        <f t="shared" si="196"/>
        <v>165.16</v>
      </c>
      <c r="Q2550" s="12" t="s">
        <v>8328</v>
      </c>
      <c r="R2550" t="s">
        <v>8342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3">
        <f t="shared" si="196"/>
        <v>43.62</v>
      </c>
      <c r="Q2551" s="12" t="s">
        <v>8328</v>
      </c>
      <c r="R2551" t="s">
        <v>8342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3">
        <f t="shared" si="196"/>
        <v>43.7</v>
      </c>
      <c r="Q2552" s="12" t="s">
        <v>8328</v>
      </c>
      <c r="R2552" t="s">
        <v>8342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3">
        <f t="shared" si="196"/>
        <v>67.42</v>
      </c>
      <c r="Q2553" s="12" t="s">
        <v>8328</v>
      </c>
      <c r="R2553" t="s">
        <v>8342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3">
        <f t="shared" si="196"/>
        <v>177.5</v>
      </c>
      <c r="Q2554" s="12" t="s">
        <v>8328</v>
      </c>
      <c r="R2554" t="s">
        <v>8342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3">
        <f t="shared" si="196"/>
        <v>38.880000000000003</v>
      </c>
      <c r="Q2555" s="12" t="s">
        <v>8328</v>
      </c>
      <c r="R2555" t="s">
        <v>8342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3">
        <f t="shared" si="196"/>
        <v>54.99</v>
      </c>
      <c r="Q2556" s="12" t="s">
        <v>8328</v>
      </c>
      <c r="R2556" t="s">
        <v>8342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3">
        <f t="shared" si="196"/>
        <v>61.34</v>
      </c>
      <c r="Q2557" s="12" t="s">
        <v>8328</v>
      </c>
      <c r="R2557" t="s">
        <v>8342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3">
        <f t="shared" si="196"/>
        <v>23.12</v>
      </c>
      <c r="Q2558" s="12" t="s">
        <v>8328</v>
      </c>
      <c r="R2558" t="s">
        <v>8342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3">
        <f t="shared" si="196"/>
        <v>29.61</v>
      </c>
      <c r="Q2559" s="12" t="s">
        <v>8328</v>
      </c>
      <c r="R2559" t="s">
        <v>8342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3">
        <f t="shared" si="196"/>
        <v>75.61</v>
      </c>
      <c r="Q2560" s="12" t="s">
        <v>8328</v>
      </c>
      <c r="R2560" t="s">
        <v>8342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3">
        <f t="shared" si="196"/>
        <v>35.6</v>
      </c>
      <c r="Q2561" s="12" t="s">
        <v>8328</v>
      </c>
      <c r="R2561" t="s">
        <v>8342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3">
        <f t="shared" ref="P2562:P2625" si="201">IFERROR(ROUND(E2562/L2562,2),0)</f>
        <v>143</v>
      </c>
      <c r="Q2562" s="12" t="s">
        <v>8328</v>
      </c>
      <c r="R2562" t="s">
        <v>8342</v>
      </c>
      <c r="S2562" s="10">
        <f t="shared" ref="S2562:S2625" si="202">(((J2562/60)/60)/24)+DATE(1970,1,1)</f>
        <v>42039.951087962967</v>
      </c>
      <c r="T2562" s="10">
        <f t="shared" ref="T2562:T2625" si="203">(((I2562/60)/60)/24)+DATE(1970,1,1)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3">
        <f t="shared" si="201"/>
        <v>0</v>
      </c>
      <c r="Q2563" s="12" t="s">
        <v>8320</v>
      </c>
      <c r="R2563" t="s">
        <v>8346</v>
      </c>
      <c r="S2563" s="10">
        <f t="shared" si="202"/>
        <v>42260.528807870374</v>
      </c>
      <c r="T2563" s="10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3">
        <f t="shared" si="201"/>
        <v>25</v>
      </c>
      <c r="Q2564" s="12" t="s">
        <v>8320</v>
      </c>
      <c r="R2564" t="s">
        <v>8346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3">
        <f t="shared" si="201"/>
        <v>0</v>
      </c>
      <c r="Q2565" s="12" t="s">
        <v>8320</v>
      </c>
      <c r="R2565" t="s">
        <v>8346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3">
        <f t="shared" si="201"/>
        <v>0</v>
      </c>
      <c r="Q2566" s="12" t="s">
        <v>8320</v>
      </c>
      <c r="R2566" t="s">
        <v>8346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3">
        <f t="shared" si="201"/>
        <v>100</v>
      </c>
      <c r="Q2567" s="12" t="s">
        <v>8320</v>
      </c>
      <c r="R2567" t="s">
        <v>8346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3">
        <f t="shared" si="201"/>
        <v>0</v>
      </c>
      <c r="Q2568" s="12" t="s">
        <v>8320</v>
      </c>
      <c r="R2568" t="s">
        <v>8346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3">
        <f t="shared" si="201"/>
        <v>60</v>
      </c>
      <c r="Q2569" s="12" t="s">
        <v>8320</v>
      </c>
      <c r="R2569" t="s">
        <v>8346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3">
        <f t="shared" si="201"/>
        <v>50</v>
      </c>
      <c r="Q2570" s="12" t="s">
        <v>8320</v>
      </c>
      <c r="R2570" t="s">
        <v>8346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3">
        <f t="shared" si="201"/>
        <v>72.5</v>
      </c>
      <c r="Q2571" s="12" t="s">
        <v>8320</v>
      </c>
      <c r="R2571" t="s">
        <v>8346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3">
        <f t="shared" si="201"/>
        <v>29.5</v>
      </c>
      <c r="Q2572" s="12" t="s">
        <v>8320</v>
      </c>
      <c r="R2572" t="s">
        <v>8346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3">
        <f t="shared" si="201"/>
        <v>62.5</v>
      </c>
      <c r="Q2573" s="12" t="s">
        <v>8320</v>
      </c>
      <c r="R2573" t="s">
        <v>8346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3">
        <f t="shared" si="201"/>
        <v>0</v>
      </c>
      <c r="Q2574" s="12" t="s">
        <v>8320</v>
      </c>
      <c r="R2574" t="s">
        <v>8346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3">
        <f t="shared" si="201"/>
        <v>0</v>
      </c>
      <c r="Q2575" s="12" t="s">
        <v>8320</v>
      </c>
      <c r="R2575" t="s">
        <v>8346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3">
        <f t="shared" si="201"/>
        <v>0</v>
      </c>
      <c r="Q2576" s="12" t="s">
        <v>8320</v>
      </c>
      <c r="R2576" t="s">
        <v>8346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3">
        <f t="shared" si="201"/>
        <v>0</v>
      </c>
      <c r="Q2577" s="12" t="s">
        <v>8320</v>
      </c>
      <c r="R2577" t="s">
        <v>8346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3">
        <f t="shared" si="201"/>
        <v>0</v>
      </c>
      <c r="Q2578" s="12" t="s">
        <v>8320</v>
      </c>
      <c r="R2578" t="s">
        <v>8346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3">
        <f t="shared" si="201"/>
        <v>0</v>
      </c>
      <c r="Q2579" s="12" t="s">
        <v>8320</v>
      </c>
      <c r="R2579" t="s">
        <v>8346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3">
        <f t="shared" si="201"/>
        <v>0</v>
      </c>
      <c r="Q2580" s="12" t="s">
        <v>8320</v>
      </c>
      <c r="R2580" t="s">
        <v>8346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3">
        <f t="shared" si="201"/>
        <v>23.08</v>
      </c>
      <c r="Q2581" s="12" t="s">
        <v>8320</v>
      </c>
      <c r="R2581" t="s">
        <v>8346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3">
        <f t="shared" si="201"/>
        <v>25.5</v>
      </c>
      <c r="Q2582" s="12" t="s">
        <v>8320</v>
      </c>
      <c r="R2582" t="s">
        <v>8346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3">
        <f t="shared" si="201"/>
        <v>48.18</v>
      </c>
      <c r="Q2583" s="12" t="s">
        <v>8320</v>
      </c>
      <c r="R2583" t="s">
        <v>8346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3">
        <f t="shared" si="201"/>
        <v>1</v>
      </c>
      <c r="Q2584" s="12" t="s">
        <v>8320</v>
      </c>
      <c r="R2584" t="s">
        <v>8346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3">
        <f t="shared" si="201"/>
        <v>1</v>
      </c>
      <c r="Q2585" s="12" t="s">
        <v>8320</v>
      </c>
      <c r="R2585" t="s">
        <v>8346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3">
        <f t="shared" si="201"/>
        <v>0</v>
      </c>
      <c r="Q2586" s="12" t="s">
        <v>8320</v>
      </c>
      <c r="R2586" t="s">
        <v>8346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3">
        <f t="shared" si="201"/>
        <v>50</v>
      </c>
      <c r="Q2587" s="12" t="s">
        <v>8320</v>
      </c>
      <c r="R2587" t="s">
        <v>8346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3">
        <f t="shared" si="201"/>
        <v>5</v>
      </c>
      <c r="Q2588" s="12" t="s">
        <v>8320</v>
      </c>
      <c r="R2588" t="s">
        <v>8346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3">
        <f t="shared" si="201"/>
        <v>202.83</v>
      </c>
      <c r="Q2589" s="12" t="s">
        <v>8320</v>
      </c>
      <c r="R2589" t="s">
        <v>8346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3">
        <f t="shared" si="201"/>
        <v>29.13</v>
      </c>
      <c r="Q2590" s="12" t="s">
        <v>8320</v>
      </c>
      <c r="R2590" t="s">
        <v>8346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3">
        <f t="shared" si="201"/>
        <v>5</v>
      </c>
      <c r="Q2591" s="12" t="s">
        <v>8320</v>
      </c>
      <c r="R2591" t="s">
        <v>8346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3">
        <f t="shared" si="201"/>
        <v>0</v>
      </c>
      <c r="Q2592" s="12" t="s">
        <v>8320</v>
      </c>
      <c r="R2592" t="s">
        <v>8346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3">
        <f t="shared" si="201"/>
        <v>13</v>
      </c>
      <c r="Q2593" s="12" t="s">
        <v>8320</v>
      </c>
      <c r="R2593" t="s">
        <v>8346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3">
        <f t="shared" si="201"/>
        <v>50</v>
      </c>
      <c r="Q2594" s="12" t="s">
        <v>8320</v>
      </c>
      <c r="R2594" t="s">
        <v>8346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3">
        <f t="shared" si="201"/>
        <v>0</v>
      </c>
      <c r="Q2595" s="12" t="s">
        <v>8320</v>
      </c>
      <c r="R2595" t="s">
        <v>8346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3">
        <f t="shared" si="201"/>
        <v>1</v>
      </c>
      <c r="Q2596" s="12" t="s">
        <v>8320</v>
      </c>
      <c r="R2596" t="s">
        <v>8346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3">
        <f t="shared" si="201"/>
        <v>96.05</v>
      </c>
      <c r="Q2597" s="12" t="s">
        <v>8320</v>
      </c>
      <c r="R2597" t="s">
        <v>8346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3">
        <f t="shared" si="201"/>
        <v>305.77999999999997</v>
      </c>
      <c r="Q2598" s="12" t="s">
        <v>8320</v>
      </c>
      <c r="R2598" t="s">
        <v>8346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3">
        <f t="shared" si="201"/>
        <v>12.14</v>
      </c>
      <c r="Q2599" s="12" t="s">
        <v>8320</v>
      </c>
      <c r="R2599" t="s">
        <v>8346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3">
        <f t="shared" si="201"/>
        <v>83.57</v>
      </c>
      <c r="Q2600" s="12" t="s">
        <v>8320</v>
      </c>
      <c r="R2600" t="s">
        <v>8346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3">
        <f t="shared" si="201"/>
        <v>18</v>
      </c>
      <c r="Q2601" s="12" t="s">
        <v>8320</v>
      </c>
      <c r="R2601" t="s">
        <v>8346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3">
        <f t="shared" si="201"/>
        <v>115.53</v>
      </c>
      <c r="Q2602" s="12" t="s">
        <v>8320</v>
      </c>
      <c r="R2602" t="s">
        <v>8346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3">
        <f t="shared" si="201"/>
        <v>21.9</v>
      </c>
      <c r="Q2603" s="12" t="s">
        <v>8309</v>
      </c>
      <c r="R2603" t="s">
        <v>8316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3">
        <f t="shared" si="201"/>
        <v>80.02</v>
      </c>
      <c r="Q2604" s="12" t="s">
        <v>8309</v>
      </c>
      <c r="R2604" t="s">
        <v>8316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3">
        <f t="shared" si="201"/>
        <v>35.520000000000003</v>
      </c>
      <c r="Q2605" s="12" t="s">
        <v>8309</v>
      </c>
      <c r="R2605" t="s">
        <v>8316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3">
        <f t="shared" si="201"/>
        <v>64.930000000000007</v>
      </c>
      <c r="Q2606" s="12" t="s">
        <v>8309</v>
      </c>
      <c r="R2606" t="s">
        <v>8316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3">
        <f t="shared" si="201"/>
        <v>60.97</v>
      </c>
      <c r="Q2607" s="12" t="s">
        <v>8309</v>
      </c>
      <c r="R2607" t="s">
        <v>8316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3">
        <f t="shared" si="201"/>
        <v>31.44</v>
      </c>
      <c r="Q2608" s="12" t="s">
        <v>8309</v>
      </c>
      <c r="R2608" t="s">
        <v>8316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3">
        <f t="shared" si="201"/>
        <v>81.95</v>
      </c>
      <c r="Q2609" s="12" t="s">
        <v>8309</v>
      </c>
      <c r="R2609" t="s">
        <v>8316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3">
        <f t="shared" si="201"/>
        <v>58.93</v>
      </c>
      <c r="Q2610" s="12" t="s">
        <v>8309</v>
      </c>
      <c r="R2610" t="s">
        <v>8316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3">
        <f t="shared" si="201"/>
        <v>157.29</v>
      </c>
      <c r="Q2611" s="12" t="s">
        <v>8309</v>
      </c>
      <c r="R2611" t="s">
        <v>8316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3">
        <f t="shared" si="201"/>
        <v>55.76</v>
      </c>
      <c r="Q2612" s="12" t="s">
        <v>8309</v>
      </c>
      <c r="R2612" t="s">
        <v>8316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3">
        <f t="shared" si="201"/>
        <v>83.8</v>
      </c>
      <c r="Q2613" s="12" t="s">
        <v>8309</v>
      </c>
      <c r="R2613" t="s">
        <v>8316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3">
        <f t="shared" si="201"/>
        <v>58.42</v>
      </c>
      <c r="Q2614" s="12" t="s">
        <v>8309</v>
      </c>
      <c r="R2614" t="s">
        <v>8316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3">
        <f t="shared" si="201"/>
        <v>270.57</v>
      </c>
      <c r="Q2615" s="12" t="s">
        <v>8309</v>
      </c>
      <c r="R2615" t="s">
        <v>8316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3">
        <f t="shared" si="201"/>
        <v>107.1</v>
      </c>
      <c r="Q2616" s="12" t="s">
        <v>8309</v>
      </c>
      <c r="R2616" t="s">
        <v>8316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3">
        <f t="shared" si="201"/>
        <v>47.18</v>
      </c>
      <c r="Q2617" s="12" t="s">
        <v>8309</v>
      </c>
      <c r="R2617" t="s">
        <v>8316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3">
        <f t="shared" si="201"/>
        <v>120.31</v>
      </c>
      <c r="Q2618" s="12" t="s">
        <v>8309</v>
      </c>
      <c r="R2618" t="s">
        <v>8316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3">
        <f t="shared" si="201"/>
        <v>27.6</v>
      </c>
      <c r="Q2619" s="12" t="s">
        <v>8309</v>
      </c>
      <c r="R2619" t="s">
        <v>8316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3">
        <f t="shared" si="201"/>
        <v>205.3</v>
      </c>
      <c r="Q2620" s="12" t="s">
        <v>8309</v>
      </c>
      <c r="R2620" t="s">
        <v>8316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3">
        <f t="shared" si="201"/>
        <v>35.549999999999997</v>
      </c>
      <c r="Q2621" s="12" t="s">
        <v>8309</v>
      </c>
      <c r="R2621" t="s">
        <v>8316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3">
        <f t="shared" si="201"/>
        <v>74.64</v>
      </c>
      <c r="Q2622" s="12" t="s">
        <v>8309</v>
      </c>
      <c r="R2622" t="s">
        <v>8316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3">
        <f t="shared" si="201"/>
        <v>47.06</v>
      </c>
      <c r="Q2623" s="12" t="s">
        <v>8309</v>
      </c>
      <c r="R2623" t="s">
        <v>8316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3">
        <f t="shared" si="201"/>
        <v>26.59</v>
      </c>
      <c r="Q2624" s="12" t="s">
        <v>8309</v>
      </c>
      <c r="R2624" t="s">
        <v>8316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3">
        <f t="shared" si="201"/>
        <v>36.770000000000003</v>
      </c>
      <c r="Q2625" s="12" t="s">
        <v>8309</v>
      </c>
      <c r="R2625" t="s">
        <v>8316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3">
        <f t="shared" ref="P2626:P2689" si="206">IFERROR(ROUND(E2626/L2626,2),0)</f>
        <v>31.82</v>
      </c>
      <c r="Q2626" s="12" t="s">
        <v>8309</v>
      </c>
      <c r="R2626" t="s">
        <v>8316</v>
      </c>
      <c r="S2626" s="10">
        <f t="shared" ref="S2626:S2689" si="207">(((J2626/60)/60)/24)+DATE(1970,1,1)</f>
        <v>41144.42155092593</v>
      </c>
      <c r="T2626" s="10">
        <f t="shared" ref="T2626:T2689" si="208">(((I2626/60)/60)/24)+DATE(1970,1,1)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3">
        <f t="shared" si="206"/>
        <v>27.58</v>
      </c>
      <c r="Q2627" s="12" t="s">
        <v>8309</v>
      </c>
      <c r="R2627" t="s">
        <v>8316</v>
      </c>
      <c r="S2627" s="10">
        <f t="shared" si="207"/>
        <v>42658.810277777782</v>
      </c>
      <c r="T2627" s="10">
        <f t="shared" si="208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3">
        <f t="shared" si="206"/>
        <v>56</v>
      </c>
      <c r="Q2628" s="12" t="s">
        <v>8309</v>
      </c>
      <c r="R2628" t="s">
        <v>8316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3">
        <f t="shared" si="206"/>
        <v>21.56</v>
      </c>
      <c r="Q2629" s="12" t="s">
        <v>8309</v>
      </c>
      <c r="R2629" t="s">
        <v>8316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3">
        <f t="shared" si="206"/>
        <v>44.1</v>
      </c>
      <c r="Q2630" s="12" t="s">
        <v>8309</v>
      </c>
      <c r="R2630" t="s">
        <v>8316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3">
        <f t="shared" si="206"/>
        <v>63.87</v>
      </c>
      <c r="Q2631" s="12" t="s">
        <v>8309</v>
      </c>
      <c r="R2631" t="s">
        <v>8316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3">
        <f t="shared" si="206"/>
        <v>38.99</v>
      </c>
      <c r="Q2632" s="12" t="s">
        <v>8309</v>
      </c>
      <c r="R2632" t="s">
        <v>8316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3">
        <f t="shared" si="206"/>
        <v>80.19</v>
      </c>
      <c r="Q2633" s="12" t="s">
        <v>8309</v>
      </c>
      <c r="R2633" t="s">
        <v>8316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3">
        <f t="shared" si="206"/>
        <v>34.9</v>
      </c>
      <c r="Q2634" s="12" t="s">
        <v>8309</v>
      </c>
      <c r="R2634" t="s">
        <v>8316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3">
        <f t="shared" si="206"/>
        <v>89.1</v>
      </c>
      <c r="Q2635" s="12" t="s">
        <v>8309</v>
      </c>
      <c r="R2635" t="s">
        <v>8316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3">
        <f t="shared" si="206"/>
        <v>39.44</v>
      </c>
      <c r="Q2636" s="12" t="s">
        <v>8309</v>
      </c>
      <c r="R2636" t="s">
        <v>8316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3">
        <f t="shared" si="206"/>
        <v>136.9</v>
      </c>
      <c r="Q2637" s="12" t="s">
        <v>8309</v>
      </c>
      <c r="R2637" t="s">
        <v>8316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3">
        <f t="shared" si="206"/>
        <v>37.46</v>
      </c>
      <c r="Q2638" s="12" t="s">
        <v>8309</v>
      </c>
      <c r="R2638" t="s">
        <v>8316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3">
        <f t="shared" si="206"/>
        <v>31.96</v>
      </c>
      <c r="Q2639" s="12" t="s">
        <v>8309</v>
      </c>
      <c r="R2639" t="s">
        <v>8316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3">
        <f t="shared" si="206"/>
        <v>25.21</v>
      </c>
      <c r="Q2640" s="12" t="s">
        <v>8309</v>
      </c>
      <c r="R2640" t="s">
        <v>8316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3">
        <f t="shared" si="206"/>
        <v>10.039999999999999</v>
      </c>
      <c r="Q2641" s="12" t="s">
        <v>8309</v>
      </c>
      <c r="R2641" t="s">
        <v>8316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3">
        <f t="shared" si="206"/>
        <v>45.94</v>
      </c>
      <c r="Q2642" s="12" t="s">
        <v>8309</v>
      </c>
      <c r="R2642" t="s">
        <v>8316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3">
        <f t="shared" si="206"/>
        <v>15</v>
      </c>
      <c r="Q2643" s="12" t="s">
        <v>8309</v>
      </c>
      <c r="R2643" t="s">
        <v>8316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3">
        <f t="shared" si="206"/>
        <v>0</v>
      </c>
      <c r="Q2644" s="12" t="s">
        <v>8309</v>
      </c>
      <c r="R2644" t="s">
        <v>8316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3">
        <f t="shared" si="206"/>
        <v>223.58</v>
      </c>
      <c r="Q2645" s="12" t="s">
        <v>8309</v>
      </c>
      <c r="R2645" t="s">
        <v>8316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3">
        <f t="shared" si="206"/>
        <v>39.479999999999997</v>
      </c>
      <c r="Q2646" s="12" t="s">
        <v>8309</v>
      </c>
      <c r="R2646" t="s">
        <v>8316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3">
        <f t="shared" si="206"/>
        <v>91.3</v>
      </c>
      <c r="Q2647" s="12" t="s">
        <v>8309</v>
      </c>
      <c r="R2647" t="s">
        <v>8316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3">
        <f t="shared" si="206"/>
        <v>78.67</v>
      </c>
      <c r="Q2648" s="12" t="s">
        <v>8309</v>
      </c>
      <c r="R2648" t="s">
        <v>8316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3">
        <f t="shared" si="206"/>
        <v>12</v>
      </c>
      <c r="Q2649" s="12" t="s">
        <v>8309</v>
      </c>
      <c r="R2649" t="s">
        <v>8316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3">
        <f t="shared" si="206"/>
        <v>17.670000000000002</v>
      </c>
      <c r="Q2650" s="12" t="s">
        <v>8309</v>
      </c>
      <c r="R2650" t="s">
        <v>8316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3">
        <f t="shared" si="206"/>
        <v>41.33</v>
      </c>
      <c r="Q2651" s="12" t="s">
        <v>8309</v>
      </c>
      <c r="R2651" t="s">
        <v>8316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3">
        <f t="shared" si="206"/>
        <v>71.599999999999994</v>
      </c>
      <c r="Q2652" s="12" t="s">
        <v>8309</v>
      </c>
      <c r="R2652" t="s">
        <v>8316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3">
        <f t="shared" si="206"/>
        <v>307.82</v>
      </c>
      <c r="Q2653" s="12" t="s">
        <v>8309</v>
      </c>
      <c r="R2653" t="s">
        <v>8316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3">
        <f t="shared" si="206"/>
        <v>80.45</v>
      </c>
      <c r="Q2654" s="12" t="s">
        <v>8309</v>
      </c>
      <c r="R2654" t="s">
        <v>8316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3">
        <f t="shared" si="206"/>
        <v>83.94</v>
      </c>
      <c r="Q2655" s="12" t="s">
        <v>8309</v>
      </c>
      <c r="R2655" t="s">
        <v>8316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3">
        <f t="shared" si="206"/>
        <v>8.5</v>
      </c>
      <c r="Q2656" s="12" t="s">
        <v>8309</v>
      </c>
      <c r="R2656" t="s">
        <v>8316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3">
        <f t="shared" si="206"/>
        <v>73.37</v>
      </c>
      <c r="Q2657" s="12" t="s">
        <v>8309</v>
      </c>
      <c r="R2657" t="s">
        <v>8316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3">
        <f t="shared" si="206"/>
        <v>112.86</v>
      </c>
      <c r="Q2658" s="12" t="s">
        <v>8309</v>
      </c>
      <c r="R2658" t="s">
        <v>8316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3">
        <f t="shared" si="206"/>
        <v>95.28</v>
      </c>
      <c r="Q2659" s="12" t="s">
        <v>8309</v>
      </c>
      <c r="R2659" t="s">
        <v>8316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3">
        <f t="shared" si="206"/>
        <v>22.75</v>
      </c>
      <c r="Q2660" s="12" t="s">
        <v>8309</v>
      </c>
      <c r="R2660" t="s">
        <v>8316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3">
        <f t="shared" si="206"/>
        <v>133.30000000000001</v>
      </c>
      <c r="Q2661" s="12" t="s">
        <v>8309</v>
      </c>
      <c r="R2661" t="s">
        <v>8316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3">
        <f t="shared" si="206"/>
        <v>3.8</v>
      </c>
      <c r="Q2662" s="12" t="s">
        <v>8309</v>
      </c>
      <c r="R2662" t="s">
        <v>8316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3">
        <f t="shared" si="206"/>
        <v>85.75</v>
      </c>
      <c r="Q2663" s="12" t="s">
        <v>8309</v>
      </c>
      <c r="R2663" t="s">
        <v>8341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3">
        <f t="shared" si="206"/>
        <v>267</v>
      </c>
      <c r="Q2664" s="12" t="s">
        <v>8309</v>
      </c>
      <c r="R2664" t="s">
        <v>8341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3">
        <f t="shared" si="206"/>
        <v>373.56</v>
      </c>
      <c r="Q2665" s="12" t="s">
        <v>8309</v>
      </c>
      <c r="R2665" t="s">
        <v>8341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3">
        <f t="shared" si="206"/>
        <v>174.04</v>
      </c>
      <c r="Q2666" s="12" t="s">
        <v>8309</v>
      </c>
      <c r="R2666" t="s">
        <v>8341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3">
        <f t="shared" si="206"/>
        <v>93.7</v>
      </c>
      <c r="Q2667" s="12" t="s">
        <v>8309</v>
      </c>
      <c r="R2667" t="s">
        <v>8341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3">
        <f t="shared" si="206"/>
        <v>77.33</v>
      </c>
      <c r="Q2668" s="12" t="s">
        <v>8309</v>
      </c>
      <c r="R2668" t="s">
        <v>8341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3">
        <f t="shared" si="206"/>
        <v>92.22</v>
      </c>
      <c r="Q2669" s="12" t="s">
        <v>8309</v>
      </c>
      <c r="R2669" t="s">
        <v>8341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3">
        <f t="shared" si="206"/>
        <v>60.96</v>
      </c>
      <c r="Q2670" s="12" t="s">
        <v>8309</v>
      </c>
      <c r="R2670" t="s">
        <v>8341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3">
        <f t="shared" si="206"/>
        <v>91</v>
      </c>
      <c r="Q2671" s="12" t="s">
        <v>8309</v>
      </c>
      <c r="R2671" t="s">
        <v>8341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3">
        <f t="shared" si="206"/>
        <v>41.58</v>
      </c>
      <c r="Q2672" s="12" t="s">
        <v>8309</v>
      </c>
      <c r="R2672" t="s">
        <v>8341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3">
        <f t="shared" si="206"/>
        <v>33.76</v>
      </c>
      <c r="Q2673" s="12" t="s">
        <v>8309</v>
      </c>
      <c r="R2673" t="s">
        <v>8341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3">
        <f t="shared" si="206"/>
        <v>70.62</v>
      </c>
      <c r="Q2674" s="12" t="s">
        <v>8309</v>
      </c>
      <c r="R2674" t="s">
        <v>8341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3">
        <f t="shared" si="206"/>
        <v>167.15</v>
      </c>
      <c r="Q2675" s="12" t="s">
        <v>8309</v>
      </c>
      <c r="R2675" t="s">
        <v>8341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3">
        <f t="shared" si="206"/>
        <v>128.62</v>
      </c>
      <c r="Q2676" s="12" t="s">
        <v>8309</v>
      </c>
      <c r="R2676" t="s">
        <v>8341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3">
        <f t="shared" si="206"/>
        <v>65.41</v>
      </c>
      <c r="Q2677" s="12" t="s">
        <v>8309</v>
      </c>
      <c r="R2677" t="s">
        <v>8341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3">
        <f t="shared" si="206"/>
        <v>117.56</v>
      </c>
      <c r="Q2678" s="12" t="s">
        <v>8309</v>
      </c>
      <c r="R2678" t="s">
        <v>8341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3">
        <f t="shared" si="206"/>
        <v>126.48</v>
      </c>
      <c r="Q2679" s="12" t="s">
        <v>8309</v>
      </c>
      <c r="R2679" t="s">
        <v>8341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3">
        <f t="shared" si="206"/>
        <v>550</v>
      </c>
      <c r="Q2680" s="12" t="s">
        <v>8309</v>
      </c>
      <c r="R2680" t="s">
        <v>8341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3">
        <f t="shared" si="206"/>
        <v>44</v>
      </c>
      <c r="Q2681" s="12" t="s">
        <v>8309</v>
      </c>
      <c r="R2681" t="s">
        <v>8341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3">
        <f t="shared" si="206"/>
        <v>69</v>
      </c>
      <c r="Q2682" s="12" t="s">
        <v>8309</v>
      </c>
      <c r="R2682" t="s">
        <v>8341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3">
        <f t="shared" si="206"/>
        <v>27.5</v>
      </c>
      <c r="Q2683" s="12" t="s">
        <v>8320</v>
      </c>
      <c r="R2683" t="s">
        <v>8346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3">
        <f t="shared" si="206"/>
        <v>84.9</v>
      </c>
      <c r="Q2684" s="12" t="s">
        <v>8320</v>
      </c>
      <c r="R2684" t="s">
        <v>8346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3">
        <f t="shared" si="206"/>
        <v>12</v>
      </c>
      <c r="Q2685" s="12" t="s">
        <v>8320</v>
      </c>
      <c r="R2685" t="s">
        <v>8346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3">
        <f t="shared" si="206"/>
        <v>200</v>
      </c>
      <c r="Q2686" s="12" t="s">
        <v>8320</v>
      </c>
      <c r="R2686" t="s">
        <v>8346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3">
        <f t="shared" si="206"/>
        <v>10</v>
      </c>
      <c r="Q2687" s="12" t="s">
        <v>8320</v>
      </c>
      <c r="R2687" t="s">
        <v>8346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3">
        <f t="shared" si="206"/>
        <v>0</v>
      </c>
      <c r="Q2688" s="12" t="s">
        <v>8320</v>
      </c>
      <c r="R2688" t="s">
        <v>8346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3">
        <f t="shared" si="206"/>
        <v>0</v>
      </c>
      <c r="Q2689" s="12" t="s">
        <v>8320</v>
      </c>
      <c r="R2689" t="s">
        <v>8346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3">
        <f t="shared" ref="P2690:P2753" si="211">IFERROR(ROUND(E2690/L2690,2),0)</f>
        <v>5.29</v>
      </c>
      <c r="Q2690" s="12" t="s">
        <v>8320</v>
      </c>
      <c r="R2690" t="s">
        <v>8346</v>
      </c>
      <c r="S2690" s="10">
        <f t="shared" ref="S2690:S2753" si="212">(((J2690/60)/60)/24)+DATE(1970,1,1)</f>
        <v>42028.118865740747</v>
      </c>
      <c r="T2690" s="10">
        <f t="shared" ref="T2690:T2753" si="213">(((I2690/60)/60)/24)+DATE(1970,1,1)</f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3">
        <f t="shared" si="211"/>
        <v>1</v>
      </c>
      <c r="Q2691" s="12" t="s">
        <v>8320</v>
      </c>
      <c r="R2691" t="s">
        <v>8346</v>
      </c>
      <c r="S2691" s="10">
        <f t="shared" si="212"/>
        <v>42551.961689814809</v>
      </c>
      <c r="T2691" s="10">
        <f t="shared" si="213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3">
        <f t="shared" si="211"/>
        <v>72.760000000000005</v>
      </c>
      <c r="Q2692" s="12" t="s">
        <v>8320</v>
      </c>
      <c r="R2692" t="s">
        <v>8346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3">
        <f t="shared" si="211"/>
        <v>17.5</v>
      </c>
      <c r="Q2693" s="12" t="s">
        <v>8320</v>
      </c>
      <c r="R2693" t="s">
        <v>8346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3">
        <f t="shared" si="211"/>
        <v>25</v>
      </c>
      <c r="Q2694" s="12" t="s">
        <v>8320</v>
      </c>
      <c r="R2694" t="s">
        <v>8346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3">
        <f t="shared" si="211"/>
        <v>13.33</v>
      </c>
      <c r="Q2695" s="12" t="s">
        <v>8320</v>
      </c>
      <c r="R2695" t="s">
        <v>8346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3">
        <f t="shared" si="211"/>
        <v>1</v>
      </c>
      <c r="Q2696" s="12" t="s">
        <v>8320</v>
      </c>
      <c r="R2696" t="s">
        <v>8346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3">
        <f t="shared" si="211"/>
        <v>23.67</v>
      </c>
      <c r="Q2697" s="12" t="s">
        <v>8320</v>
      </c>
      <c r="R2697" t="s">
        <v>8346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3">
        <f t="shared" si="211"/>
        <v>89.21</v>
      </c>
      <c r="Q2698" s="12" t="s">
        <v>8320</v>
      </c>
      <c r="R2698" t="s">
        <v>8346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3">
        <f t="shared" si="211"/>
        <v>116.56</v>
      </c>
      <c r="Q2699" s="12" t="s">
        <v>8320</v>
      </c>
      <c r="R2699" t="s">
        <v>8346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3">
        <f t="shared" si="211"/>
        <v>13.01</v>
      </c>
      <c r="Q2700" s="12" t="s">
        <v>8320</v>
      </c>
      <c r="R2700" t="s">
        <v>8346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3">
        <f t="shared" si="211"/>
        <v>0</v>
      </c>
      <c r="Q2701" s="12" t="s">
        <v>8320</v>
      </c>
      <c r="R2701" t="s">
        <v>8346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3">
        <f t="shared" si="211"/>
        <v>17.5</v>
      </c>
      <c r="Q2702" s="12" t="s">
        <v>8320</v>
      </c>
      <c r="R2702" t="s">
        <v>8346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3">
        <f t="shared" si="211"/>
        <v>34.130000000000003</v>
      </c>
      <c r="Q2703" s="12" t="s">
        <v>8324</v>
      </c>
      <c r="R2703" t="s">
        <v>8325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3">
        <f t="shared" si="211"/>
        <v>132.35</v>
      </c>
      <c r="Q2704" s="12" t="s">
        <v>8324</v>
      </c>
      <c r="R2704" t="s">
        <v>8325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3">
        <f t="shared" si="211"/>
        <v>922.22</v>
      </c>
      <c r="Q2705" s="12" t="s">
        <v>8324</v>
      </c>
      <c r="R2705" t="s">
        <v>8325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3">
        <f t="shared" si="211"/>
        <v>163.57</v>
      </c>
      <c r="Q2706" s="12" t="s">
        <v>8324</v>
      </c>
      <c r="R2706" t="s">
        <v>8325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3">
        <f t="shared" si="211"/>
        <v>217.38</v>
      </c>
      <c r="Q2707" s="12" t="s">
        <v>8324</v>
      </c>
      <c r="R2707" t="s">
        <v>8325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3">
        <f t="shared" si="211"/>
        <v>149.44</v>
      </c>
      <c r="Q2708" s="12" t="s">
        <v>8324</v>
      </c>
      <c r="R2708" t="s">
        <v>8325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3">
        <f t="shared" si="211"/>
        <v>71.239999999999995</v>
      </c>
      <c r="Q2709" s="12" t="s">
        <v>8324</v>
      </c>
      <c r="R2709" t="s">
        <v>8325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3">
        <f t="shared" si="211"/>
        <v>44.46</v>
      </c>
      <c r="Q2710" s="12" t="s">
        <v>8324</v>
      </c>
      <c r="R2710" t="s">
        <v>8325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3">
        <f t="shared" si="211"/>
        <v>164.94</v>
      </c>
      <c r="Q2711" s="12" t="s">
        <v>8324</v>
      </c>
      <c r="R2711" t="s">
        <v>8325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3">
        <f t="shared" si="211"/>
        <v>84.87</v>
      </c>
      <c r="Q2712" s="12" t="s">
        <v>8324</v>
      </c>
      <c r="R2712" t="s">
        <v>8325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3">
        <f t="shared" si="211"/>
        <v>53.95</v>
      </c>
      <c r="Q2713" s="12" t="s">
        <v>8324</v>
      </c>
      <c r="R2713" t="s">
        <v>8325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3">
        <f t="shared" si="211"/>
        <v>50.53</v>
      </c>
      <c r="Q2714" s="12" t="s">
        <v>8324</v>
      </c>
      <c r="R2714" t="s">
        <v>8325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3">
        <f t="shared" si="211"/>
        <v>108</v>
      </c>
      <c r="Q2715" s="12" t="s">
        <v>8324</v>
      </c>
      <c r="R2715" t="s">
        <v>8325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3">
        <f t="shared" si="211"/>
        <v>95.37</v>
      </c>
      <c r="Q2716" s="12" t="s">
        <v>8324</v>
      </c>
      <c r="R2716" t="s">
        <v>8325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3">
        <f t="shared" si="211"/>
        <v>57.63</v>
      </c>
      <c r="Q2717" s="12" t="s">
        <v>8324</v>
      </c>
      <c r="R2717" t="s">
        <v>8325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3">
        <f t="shared" si="211"/>
        <v>64.16</v>
      </c>
      <c r="Q2718" s="12" t="s">
        <v>8324</v>
      </c>
      <c r="R2718" t="s">
        <v>8325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3">
        <f t="shared" si="211"/>
        <v>92.39</v>
      </c>
      <c r="Q2719" s="12" t="s">
        <v>8324</v>
      </c>
      <c r="R2719" t="s">
        <v>8325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3">
        <f t="shared" si="211"/>
        <v>125.98</v>
      </c>
      <c r="Q2720" s="12" t="s">
        <v>8324</v>
      </c>
      <c r="R2720" t="s">
        <v>8325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3">
        <f t="shared" si="211"/>
        <v>94.64</v>
      </c>
      <c r="Q2721" s="12" t="s">
        <v>8324</v>
      </c>
      <c r="R2721" t="s">
        <v>8325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3">
        <f t="shared" si="211"/>
        <v>170.7</v>
      </c>
      <c r="Q2722" s="12" t="s">
        <v>8324</v>
      </c>
      <c r="R2722" t="s">
        <v>8325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3">
        <f t="shared" si="211"/>
        <v>40.76</v>
      </c>
      <c r="Q2723" s="12" t="s">
        <v>8309</v>
      </c>
      <c r="R2723" t="s">
        <v>8310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3">
        <f t="shared" si="211"/>
        <v>68.25</v>
      </c>
      <c r="Q2724" s="12" t="s">
        <v>8309</v>
      </c>
      <c r="R2724" t="s">
        <v>8310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3">
        <f t="shared" si="211"/>
        <v>95.49</v>
      </c>
      <c r="Q2725" s="12" t="s">
        <v>8309</v>
      </c>
      <c r="R2725" t="s">
        <v>8310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3">
        <f t="shared" si="211"/>
        <v>7.19</v>
      </c>
      <c r="Q2726" s="12" t="s">
        <v>8309</v>
      </c>
      <c r="R2726" t="s">
        <v>8310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3">
        <f t="shared" si="211"/>
        <v>511.65</v>
      </c>
      <c r="Q2727" s="12" t="s">
        <v>8309</v>
      </c>
      <c r="R2727" t="s">
        <v>8310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3">
        <f t="shared" si="211"/>
        <v>261.75</v>
      </c>
      <c r="Q2728" s="12" t="s">
        <v>8309</v>
      </c>
      <c r="R2728" t="s">
        <v>8310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3">
        <f t="shared" si="211"/>
        <v>69.760000000000005</v>
      </c>
      <c r="Q2729" s="12" t="s">
        <v>8309</v>
      </c>
      <c r="R2729" t="s">
        <v>8310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3">
        <f t="shared" si="211"/>
        <v>77.23</v>
      </c>
      <c r="Q2730" s="12" t="s">
        <v>8309</v>
      </c>
      <c r="R2730" t="s">
        <v>8310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3">
        <f t="shared" si="211"/>
        <v>340.57</v>
      </c>
      <c r="Q2731" s="12" t="s">
        <v>8309</v>
      </c>
      <c r="R2731" t="s">
        <v>8310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3">
        <f t="shared" si="211"/>
        <v>67.42</v>
      </c>
      <c r="Q2732" s="12" t="s">
        <v>8309</v>
      </c>
      <c r="R2732" t="s">
        <v>8310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3">
        <f t="shared" si="211"/>
        <v>845.7</v>
      </c>
      <c r="Q2733" s="12" t="s">
        <v>8309</v>
      </c>
      <c r="R2733" t="s">
        <v>8310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3">
        <f t="shared" si="211"/>
        <v>97.19</v>
      </c>
      <c r="Q2734" s="12" t="s">
        <v>8309</v>
      </c>
      <c r="R2734" t="s">
        <v>8310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3">
        <f t="shared" si="211"/>
        <v>451.84</v>
      </c>
      <c r="Q2735" s="12" t="s">
        <v>8309</v>
      </c>
      <c r="R2735" t="s">
        <v>8310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3">
        <f t="shared" si="211"/>
        <v>138.66999999999999</v>
      </c>
      <c r="Q2736" s="12" t="s">
        <v>8309</v>
      </c>
      <c r="R2736" t="s">
        <v>8310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3">
        <f t="shared" si="211"/>
        <v>21.64</v>
      </c>
      <c r="Q2737" s="12" t="s">
        <v>8309</v>
      </c>
      <c r="R2737" t="s">
        <v>8310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3">
        <f t="shared" si="211"/>
        <v>169.52</v>
      </c>
      <c r="Q2738" s="12" t="s">
        <v>8309</v>
      </c>
      <c r="R2738" t="s">
        <v>8310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3">
        <f t="shared" si="211"/>
        <v>161.88</v>
      </c>
      <c r="Q2739" s="12" t="s">
        <v>8309</v>
      </c>
      <c r="R2739" t="s">
        <v>8310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3">
        <f t="shared" si="211"/>
        <v>493.13</v>
      </c>
      <c r="Q2740" s="12" t="s">
        <v>8309</v>
      </c>
      <c r="R2740" t="s">
        <v>8310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3">
        <f t="shared" si="211"/>
        <v>22.12</v>
      </c>
      <c r="Q2741" s="12" t="s">
        <v>8309</v>
      </c>
      <c r="R2741" t="s">
        <v>8310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3">
        <f t="shared" si="211"/>
        <v>18.239999999999998</v>
      </c>
      <c r="Q2742" s="12" t="s">
        <v>8309</v>
      </c>
      <c r="R2742" t="s">
        <v>8310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3">
        <f t="shared" si="211"/>
        <v>8.75</v>
      </c>
      <c r="Q2743" s="12" t="s">
        <v>8312</v>
      </c>
      <c r="R2743" t="s">
        <v>8357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3">
        <f t="shared" si="211"/>
        <v>40.61</v>
      </c>
      <c r="Q2744" s="12" t="s">
        <v>8312</v>
      </c>
      <c r="R2744" t="s">
        <v>8357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3">
        <f t="shared" si="211"/>
        <v>0</v>
      </c>
      <c r="Q2745" s="12" t="s">
        <v>8312</v>
      </c>
      <c r="R2745" t="s">
        <v>8357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3">
        <f t="shared" si="211"/>
        <v>37.950000000000003</v>
      </c>
      <c r="Q2746" s="12" t="s">
        <v>8312</v>
      </c>
      <c r="R2746" t="s">
        <v>8357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3">
        <f t="shared" si="211"/>
        <v>35.729999999999997</v>
      </c>
      <c r="Q2747" s="12" t="s">
        <v>8312</v>
      </c>
      <c r="R2747" t="s">
        <v>8357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3">
        <f t="shared" si="211"/>
        <v>42.16</v>
      </c>
      <c r="Q2748" s="12" t="s">
        <v>8312</v>
      </c>
      <c r="R2748" t="s">
        <v>8357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3">
        <f t="shared" si="211"/>
        <v>35</v>
      </c>
      <c r="Q2749" s="12" t="s">
        <v>8312</v>
      </c>
      <c r="R2749" t="s">
        <v>8357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3">
        <f t="shared" si="211"/>
        <v>13.25</v>
      </c>
      <c r="Q2750" s="12" t="s">
        <v>8312</v>
      </c>
      <c r="R2750" t="s">
        <v>8357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3">
        <f t="shared" si="211"/>
        <v>55</v>
      </c>
      <c r="Q2751" s="12" t="s">
        <v>8312</v>
      </c>
      <c r="R2751" t="s">
        <v>8357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3">
        <f t="shared" si="211"/>
        <v>0</v>
      </c>
      <c r="Q2752" s="12" t="s">
        <v>8312</v>
      </c>
      <c r="R2752" t="s">
        <v>8357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3">
        <f t="shared" si="211"/>
        <v>0</v>
      </c>
      <c r="Q2753" s="12" t="s">
        <v>8312</v>
      </c>
      <c r="R2753" t="s">
        <v>8357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3">
        <f t="shared" ref="P2754:P2817" si="216">IFERROR(ROUND(E2754/L2754,2),0)</f>
        <v>39.29</v>
      </c>
      <c r="Q2754" s="12" t="s">
        <v>8312</v>
      </c>
      <c r="R2754" t="s">
        <v>8357</v>
      </c>
      <c r="S2754" s="10">
        <f t="shared" ref="S2754:S2817" si="217">(((J2754/60)/60)/24)+DATE(1970,1,1)</f>
        <v>40855.765092592592</v>
      </c>
      <c r="T2754" s="10">
        <f t="shared" ref="T2754:T2817" si="218">(((I2754/60)/60)/24)+DATE(1970,1,1)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3">
        <f t="shared" si="216"/>
        <v>47.5</v>
      </c>
      <c r="Q2755" s="12" t="s">
        <v>8312</v>
      </c>
      <c r="R2755" t="s">
        <v>8357</v>
      </c>
      <c r="S2755" s="10">
        <f t="shared" si="217"/>
        <v>41117.900729166664</v>
      </c>
      <c r="T2755" s="10">
        <f t="shared" si="218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3">
        <f t="shared" si="216"/>
        <v>0</v>
      </c>
      <c r="Q2756" s="12" t="s">
        <v>8312</v>
      </c>
      <c r="R2756" t="s">
        <v>8357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3">
        <f t="shared" si="216"/>
        <v>17.329999999999998</v>
      </c>
      <c r="Q2757" s="12" t="s">
        <v>8312</v>
      </c>
      <c r="R2757" t="s">
        <v>8357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3">
        <f t="shared" si="216"/>
        <v>31.76</v>
      </c>
      <c r="Q2758" s="12" t="s">
        <v>8312</v>
      </c>
      <c r="R2758" t="s">
        <v>8357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3">
        <f t="shared" si="216"/>
        <v>5</v>
      </c>
      <c r="Q2759" s="12" t="s">
        <v>8312</v>
      </c>
      <c r="R2759" t="s">
        <v>8357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3">
        <f t="shared" si="216"/>
        <v>39</v>
      </c>
      <c r="Q2760" s="12" t="s">
        <v>8312</v>
      </c>
      <c r="R2760" t="s">
        <v>8357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3">
        <f t="shared" si="216"/>
        <v>52.5</v>
      </c>
      <c r="Q2761" s="12" t="s">
        <v>8312</v>
      </c>
      <c r="R2761" t="s">
        <v>8357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3">
        <f t="shared" si="216"/>
        <v>0</v>
      </c>
      <c r="Q2762" s="12" t="s">
        <v>8312</v>
      </c>
      <c r="R2762" t="s">
        <v>8357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3">
        <f t="shared" si="216"/>
        <v>9</v>
      </c>
      <c r="Q2763" s="12" t="s">
        <v>8312</v>
      </c>
      <c r="R2763" t="s">
        <v>8357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3">
        <f t="shared" si="216"/>
        <v>25</v>
      </c>
      <c r="Q2764" s="12" t="s">
        <v>8312</v>
      </c>
      <c r="R2764" t="s">
        <v>8357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3">
        <f t="shared" si="216"/>
        <v>30</v>
      </c>
      <c r="Q2765" s="12" t="s">
        <v>8312</v>
      </c>
      <c r="R2765" t="s">
        <v>8357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3">
        <f t="shared" si="216"/>
        <v>11.25</v>
      </c>
      <c r="Q2766" s="12" t="s">
        <v>8312</v>
      </c>
      <c r="R2766" t="s">
        <v>8357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3">
        <f t="shared" si="216"/>
        <v>0</v>
      </c>
      <c r="Q2767" s="12" t="s">
        <v>8312</v>
      </c>
      <c r="R2767" t="s">
        <v>8357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3">
        <f t="shared" si="216"/>
        <v>25</v>
      </c>
      <c r="Q2768" s="12" t="s">
        <v>8312</v>
      </c>
      <c r="R2768" t="s">
        <v>8357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3">
        <f t="shared" si="216"/>
        <v>11.33</v>
      </c>
      <c r="Q2769" s="12" t="s">
        <v>8312</v>
      </c>
      <c r="R2769" t="s">
        <v>8357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3">
        <f t="shared" si="216"/>
        <v>29.47</v>
      </c>
      <c r="Q2770" s="12" t="s">
        <v>8312</v>
      </c>
      <c r="R2770" t="s">
        <v>8357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3">
        <f t="shared" si="216"/>
        <v>1</v>
      </c>
      <c r="Q2771" s="12" t="s">
        <v>8312</v>
      </c>
      <c r="R2771" t="s">
        <v>8357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3">
        <f t="shared" si="216"/>
        <v>63.1</v>
      </c>
      <c r="Q2772" s="12" t="s">
        <v>8312</v>
      </c>
      <c r="R2772" t="s">
        <v>8357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3">
        <f t="shared" si="216"/>
        <v>0</v>
      </c>
      <c r="Q2773" s="12" t="s">
        <v>8312</v>
      </c>
      <c r="R2773" t="s">
        <v>8357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3">
        <f t="shared" si="216"/>
        <v>0</v>
      </c>
      <c r="Q2774" s="12" t="s">
        <v>8312</v>
      </c>
      <c r="R2774" t="s">
        <v>8357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3">
        <f t="shared" si="216"/>
        <v>1</v>
      </c>
      <c r="Q2775" s="12" t="s">
        <v>8312</v>
      </c>
      <c r="R2775" t="s">
        <v>8357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3">
        <f t="shared" si="216"/>
        <v>43.85</v>
      </c>
      <c r="Q2776" s="12" t="s">
        <v>8312</v>
      </c>
      <c r="R2776" t="s">
        <v>8357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3">
        <f t="shared" si="216"/>
        <v>75</v>
      </c>
      <c r="Q2777" s="12" t="s">
        <v>8312</v>
      </c>
      <c r="R2777" t="s">
        <v>8357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3">
        <f t="shared" si="216"/>
        <v>45.97</v>
      </c>
      <c r="Q2778" s="12" t="s">
        <v>8312</v>
      </c>
      <c r="R2778" t="s">
        <v>8357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3">
        <f t="shared" si="216"/>
        <v>10</v>
      </c>
      <c r="Q2779" s="12" t="s">
        <v>8312</v>
      </c>
      <c r="R2779" t="s">
        <v>8357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3">
        <f t="shared" si="216"/>
        <v>93.67</v>
      </c>
      <c r="Q2780" s="12" t="s">
        <v>8312</v>
      </c>
      <c r="R2780" t="s">
        <v>8357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3">
        <f t="shared" si="216"/>
        <v>53</v>
      </c>
      <c r="Q2781" s="12" t="s">
        <v>8312</v>
      </c>
      <c r="R2781" t="s">
        <v>8357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3">
        <f t="shared" si="216"/>
        <v>0</v>
      </c>
      <c r="Q2782" s="12" t="s">
        <v>8312</v>
      </c>
      <c r="R2782" t="s">
        <v>8357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3">
        <f t="shared" si="216"/>
        <v>47</v>
      </c>
      <c r="Q2783" s="12" t="s">
        <v>8324</v>
      </c>
      <c r="R2783" t="s">
        <v>8327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3">
        <f t="shared" si="216"/>
        <v>66.67</v>
      </c>
      <c r="Q2784" s="12" t="s">
        <v>8324</v>
      </c>
      <c r="R2784" t="s">
        <v>8327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3">
        <f t="shared" si="216"/>
        <v>18.77</v>
      </c>
      <c r="Q2785" s="12" t="s">
        <v>8324</v>
      </c>
      <c r="R2785" t="s">
        <v>8327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3">
        <f t="shared" si="216"/>
        <v>66.11</v>
      </c>
      <c r="Q2786" s="12" t="s">
        <v>8324</v>
      </c>
      <c r="R2786" t="s">
        <v>8327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3">
        <f t="shared" si="216"/>
        <v>36.86</v>
      </c>
      <c r="Q2787" s="12" t="s">
        <v>8324</v>
      </c>
      <c r="R2787" t="s">
        <v>8327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3">
        <f t="shared" si="216"/>
        <v>39.81</v>
      </c>
      <c r="Q2788" s="12" t="s">
        <v>8324</v>
      </c>
      <c r="R2788" t="s">
        <v>8327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3">
        <f t="shared" si="216"/>
        <v>31.5</v>
      </c>
      <c r="Q2789" s="12" t="s">
        <v>8324</v>
      </c>
      <c r="R2789" t="s">
        <v>8327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3">
        <f t="shared" si="216"/>
        <v>102.5</v>
      </c>
      <c r="Q2790" s="12" t="s">
        <v>8324</v>
      </c>
      <c r="R2790" t="s">
        <v>8327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3">
        <f t="shared" si="216"/>
        <v>126.46</v>
      </c>
      <c r="Q2791" s="12" t="s">
        <v>8324</v>
      </c>
      <c r="R2791" t="s">
        <v>8327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3">
        <f t="shared" si="216"/>
        <v>47.88</v>
      </c>
      <c r="Q2792" s="12" t="s">
        <v>8324</v>
      </c>
      <c r="R2792" t="s">
        <v>8327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3">
        <f t="shared" si="216"/>
        <v>73.209999999999994</v>
      </c>
      <c r="Q2793" s="12" t="s">
        <v>8324</v>
      </c>
      <c r="R2793" t="s">
        <v>8327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3">
        <f t="shared" si="216"/>
        <v>89.67</v>
      </c>
      <c r="Q2794" s="12" t="s">
        <v>8324</v>
      </c>
      <c r="R2794" t="s">
        <v>8327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3">
        <f t="shared" si="216"/>
        <v>151.46</v>
      </c>
      <c r="Q2795" s="12" t="s">
        <v>8324</v>
      </c>
      <c r="R2795" t="s">
        <v>8327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3">
        <f t="shared" si="216"/>
        <v>25</v>
      </c>
      <c r="Q2796" s="12" t="s">
        <v>8324</v>
      </c>
      <c r="R2796" t="s">
        <v>8327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3">
        <f t="shared" si="216"/>
        <v>36.5</v>
      </c>
      <c r="Q2797" s="12" t="s">
        <v>8324</v>
      </c>
      <c r="R2797" t="s">
        <v>8327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3">
        <f t="shared" si="216"/>
        <v>44</v>
      </c>
      <c r="Q2798" s="12" t="s">
        <v>8324</v>
      </c>
      <c r="R2798" t="s">
        <v>8327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3">
        <f t="shared" si="216"/>
        <v>87.36</v>
      </c>
      <c r="Q2799" s="12" t="s">
        <v>8324</v>
      </c>
      <c r="R2799" t="s">
        <v>8327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3">
        <f t="shared" si="216"/>
        <v>36.47</v>
      </c>
      <c r="Q2800" s="12" t="s">
        <v>8324</v>
      </c>
      <c r="R2800" t="s">
        <v>8327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3">
        <f t="shared" si="216"/>
        <v>44.86</v>
      </c>
      <c r="Q2801" s="12" t="s">
        <v>8324</v>
      </c>
      <c r="R2801" t="s">
        <v>8327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3">
        <f t="shared" si="216"/>
        <v>42.9</v>
      </c>
      <c r="Q2802" s="12" t="s">
        <v>8324</v>
      </c>
      <c r="R2802" t="s">
        <v>8327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3">
        <f t="shared" si="216"/>
        <v>51.23</v>
      </c>
      <c r="Q2803" s="12" t="s">
        <v>8324</v>
      </c>
      <c r="R2803" t="s">
        <v>8327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3">
        <f t="shared" si="216"/>
        <v>33.94</v>
      </c>
      <c r="Q2804" s="12" t="s">
        <v>8324</v>
      </c>
      <c r="R2804" t="s">
        <v>8327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3">
        <f t="shared" si="216"/>
        <v>90.74</v>
      </c>
      <c r="Q2805" s="12" t="s">
        <v>8324</v>
      </c>
      <c r="R2805" t="s">
        <v>8327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3">
        <f t="shared" si="216"/>
        <v>50</v>
      </c>
      <c r="Q2806" s="12" t="s">
        <v>8324</v>
      </c>
      <c r="R2806" t="s">
        <v>8327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3">
        <f t="shared" si="216"/>
        <v>24.44</v>
      </c>
      <c r="Q2807" s="12" t="s">
        <v>8324</v>
      </c>
      <c r="R2807" t="s">
        <v>8327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3">
        <f t="shared" si="216"/>
        <v>44.25</v>
      </c>
      <c r="Q2808" s="12" t="s">
        <v>8324</v>
      </c>
      <c r="R2808" t="s">
        <v>8327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3">
        <f t="shared" si="216"/>
        <v>67.739999999999995</v>
      </c>
      <c r="Q2809" s="12" t="s">
        <v>8324</v>
      </c>
      <c r="R2809" t="s">
        <v>8327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3">
        <f t="shared" si="216"/>
        <v>65.38</v>
      </c>
      <c r="Q2810" s="12" t="s">
        <v>8324</v>
      </c>
      <c r="R2810" t="s">
        <v>8327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3">
        <f t="shared" si="216"/>
        <v>121.9</v>
      </c>
      <c r="Q2811" s="12" t="s">
        <v>8324</v>
      </c>
      <c r="R2811" t="s">
        <v>8327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3">
        <f t="shared" si="216"/>
        <v>47.46</v>
      </c>
      <c r="Q2812" s="12" t="s">
        <v>8324</v>
      </c>
      <c r="R2812" t="s">
        <v>8327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3">
        <f t="shared" si="216"/>
        <v>92.84</v>
      </c>
      <c r="Q2813" s="12" t="s">
        <v>8324</v>
      </c>
      <c r="R2813" t="s">
        <v>8327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3">
        <f t="shared" si="216"/>
        <v>68.25</v>
      </c>
      <c r="Q2814" s="12" t="s">
        <v>8324</v>
      </c>
      <c r="R2814" t="s">
        <v>8327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3">
        <f t="shared" si="216"/>
        <v>37.21</v>
      </c>
      <c r="Q2815" s="12" t="s">
        <v>8324</v>
      </c>
      <c r="R2815" t="s">
        <v>8327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3">
        <f t="shared" si="216"/>
        <v>25.25</v>
      </c>
      <c r="Q2816" s="12" t="s">
        <v>8324</v>
      </c>
      <c r="R2816" t="s">
        <v>8327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3">
        <f t="shared" si="216"/>
        <v>43.21</v>
      </c>
      <c r="Q2817" s="12" t="s">
        <v>8324</v>
      </c>
      <c r="R2817" t="s">
        <v>8327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3">
        <f t="shared" ref="P2818:P2881" si="221">IFERROR(ROUND(E2818/L2818,2),0)</f>
        <v>25.13</v>
      </c>
      <c r="Q2818" s="12" t="s">
        <v>8324</v>
      </c>
      <c r="R2818" t="s">
        <v>8327</v>
      </c>
      <c r="S2818" s="10">
        <f t="shared" ref="S2818:S2881" si="222">(((J2818/60)/60)/24)+DATE(1970,1,1)</f>
        <v>42188.467499999999</v>
      </c>
      <c r="T2818" s="10">
        <f t="shared" ref="T2818:T2881" si="223">(((I2818/60)/60)/24)+DATE(1970,1,1)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3">
        <f t="shared" si="221"/>
        <v>23.64</v>
      </c>
      <c r="Q2819" s="12" t="s">
        <v>8324</v>
      </c>
      <c r="R2819" t="s">
        <v>8327</v>
      </c>
      <c r="S2819" s="10">
        <f t="shared" si="222"/>
        <v>42023.634976851856</v>
      </c>
      <c r="T2819" s="10">
        <f t="shared" si="223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3">
        <f t="shared" si="221"/>
        <v>103.95</v>
      </c>
      <c r="Q2820" s="12" t="s">
        <v>8324</v>
      </c>
      <c r="R2820" t="s">
        <v>8327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3">
        <f t="shared" si="221"/>
        <v>50.38</v>
      </c>
      <c r="Q2821" s="12" t="s">
        <v>8324</v>
      </c>
      <c r="R2821" t="s">
        <v>8327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3">
        <f t="shared" si="221"/>
        <v>13.6</v>
      </c>
      <c r="Q2822" s="12" t="s">
        <v>8324</v>
      </c>
      <c r="R2822" t="s">
        <v>8327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3">
        <f t="shared" si="221"/>
        <v>28.57</v>
      </c>
      <c r="Q2823" s="12" t="s">
        <v>8324</v>
      </c>
      <c r="R2823" t="s">
        <v>8327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3">
        <f t="shared" si="221"/>
        <v>63.83</v>
      </c>
      <c r="Q2824" s="12" t="s">
        <v>8324</v>
      </c>
      <c r="R2824" t="s">
        <v>8327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3">
        <f t="shared" si="221"/>
        <v>8.86</v>
      </c>
      <c r="Q2825" s="12" t="s">
        <v>8324</v>
      </c>
      <c r="R2825" t="s">
        <v>8327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3">
        <f t="shared" si="221"/>
        <v>50.67</v>
      </c>
      <c r="Q2826" s="12" t="s">
        <v>8324</v>
      </c>
      <c r="R2826" t="s">
        <v>8327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3">
        <f t="shared" si="221"/>
        <v>60.78</v>
      </c>
      <c r="Q2827" s="12" t="s">
        <v>8324</v>
      </c>
      <c r="R2827" t="s">
        <v>8327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3">
        <f t="shared" si="221"/>
        <v>113.42</v>
      </c>
      <c r="Q2828" s="12" t="s">
        <v>8324</v>
      </c>
      <c r="R2828" t="s">
        <v>8327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3">
        <f t="shared" si="221"/>
        <v>104.57</v>
      </c>
      <c r="Q2829" s="12" t="s">
        <v>8324</v>
      </c>
      <c r="R2829" t="s">
        <v>8327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3">
        <f t="shared" si="221"/>
        <v>98.31</v>
      </c>
      <c r="Q2830" s="12" t="s">
        <v>8324</v>
      </c>
      <c r="R2830" t="s">
        <v>8327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3">
        <f t="shared" si="221"/>
        <v>35.04</v>
      </c>
      <c r="Q2831" s="12" t="s">
        <v>8324</v>
      </c>
      <c r="R2831" t="s">
        <v>8327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3">
        <f t="shared" si="221"/>
        <v>272.73</v>
      </c>
      <c r="Q2832" s="12" t="s">
        <v>8324</v>
      </c>
      <c r="R2832" t="s">
        <v>8327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3">
        <f t="shared" si="221"/>
        <v>63.85</v>
      </c>
      <c r="Q2833" s="12" t="s">
        <v>8324</v>
      </c>
      <c r="R2833" t="s">
        <v>8327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3">
        <f t="shared" si="221"/>
        <v>30.19</v>
      </c>
      <c r="Q2834" s="12" t="s">
        <v>8324</v>
      </c>
      <c r="R2834" t="s">
        <v>8327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3">
        <f t="shared" si="221"/>
        <v>83.51</v>
      </c>
      <c r="Q2835" s="12" t="s">
        <v>8324</v>
      </c>
      <c r="R2835" t="s">
        <v>8327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3">
        <f t="shared" si="221"/>
        <v>64.760000000000005</v>
      </c>
      <c r="Q2836" s="12" t="s">
        <v>8324</v>
      </c>
      <c r="R2836" t="s">
        <v>8327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3">
        <f t="shared" si="221"/>
        <v>20.12</v>
      </c>
      <c r="Q2837" s="12" t="s">
        <v>8324</v>
      </c>
      <c r="R2837" t="s">
        <v>8327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3">
        <f t="shared" si="221"/>
        <v>44.09</v>
      </c>
      <c r="Q2838" s="12" t="s">
        <v>8324</v>
      </c>
      <c r="R2838" t="s">
        <v>8327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3">
        <f t="shared" si="221"/>
        <v>40.479999999999997</v>
      </c>
      <c r="Q2839" s="12" t="s">
        <v>8324</v>
      </c>
      <c r="R2839" t="s">
        <v>8327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3">
        <f t="shared" si="221"/>
        <v>44.54</v>
      </c>
      <c r="Q2840" s="12" t="s">
        <v>8324</v>
      </c>
      <c r="R2840" t="s">
        <v>8327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3">
        <f t="shared" si="221"/>
        <v>125.81</v>
      </c>
      <c r="Q2841" s="12" t="s">
        <v>8324</v>
      </c>
      <c r="R2841" t="s">
        <v>8327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3">
        <f t="shared" si="221"/>
        <v>19.7</v>
      </c>
      <c r="Q2842" s="12" t="s">
        <v>8324</v>
      </c>
      <c r="R2842" t="s">
        <v>8327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3">
        <f t="shared" si="221"/>
        <v>10</v>
      </c>
      <c r="Q2843" s="12" t="s">
        <v>8324</v>
      </c>
      <c r="R2843" t="s">
        <v>8327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3">
        <f t="shared" si="221"/>
        <v>0</v>
      </c>
      <c r="Q2844" s="12" t="s">
        <v>8324</v>
      </c>
      <c r="R2844" t="s">
        <v>8327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3">
        <f t="shared" si="221"/>
        <v>0</v>
      </c>
      <c r="Q2845" s="12" t="s">
        <v>8324</v>
      </c>
      <c r="R2845" t="s">
        <v>8327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3">
        <f t="shared" si="221"/>
        <v>30</v>
      </c>
      <c r="Q2846" s="12" t="s">
        <v>8324</v>
      </c>
      <c r="R2846" t="s">
        <v>8327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3">
        <f t="shared" si="221"/>
        <v>60.67</v>
      </c>
      <c r="Q2847" s="12" t="s">
        <v>8324</v>
      </c>
      <c r="R2847" t="s">
        <v>8327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3">
        <f t="shared" si="221"/>
        <v>0</v>
      </c>
      <c r="Q2848" s="12" t="s">
        <v>8324</v>
      </c>
      <c r="R2848" t="s">
        <v>8327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3">
        <f t="shared" si="221"/>
        <v>0</v>
      </c>
      <c r="Q2849" s="12" t="s">
        <v>8324</v>
      </c>
      <c r="R2849" t="s">
        <v>8327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3">
        <f t="shared" si="221"/>
        <v>23.33</v>
      </c>
      <c r="Q2850" s="12" t="s">
        <v>8324</v>
      </c>
      <c r="R2850" t="s">
        <v>8327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3">
        <f t="shared" si="221"/>
        <v>5</v>
      </c>
      <c r="Q2851" s="12" t="s">
        <v>8324</v>
      </c>
      <c r="R2851" t="s">
        <v>8327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3">
        <f t="shared" si="221"/>
        <v>23.92</v>
      </c>
      <c r="Q2852" s="12" t="s">
        <v>8324</v>
      </c>
      <c r="R2852" t="s">
        <v>8327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3">
        <f t="shared" si="221"/>
        <v>0</v>
      </c>
      <c r="Q2853" s="12" t="s">
        <v>8324</v>
      </c>
      <c r="R2853" t="s">
        <v>8327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3">
        <f t="shared" si="221"/>
        <v>15.83</v>
      </c>
      <c r="Q2854" s="12" t="s">
        <v>8324</v>
      </c>
      <c r="R2854" t="s">
        <v>8327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3">
        <f t="shared" si="221"/>
        <v>0</v>
      </c>
      <c r="Q2855" s="12" t="s">
        <v>8324</v>
      </c>
      <c r="R2855" t="s">
        <v>8327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3">
        <f t="shared" si="221"/>
        <v>29.79</v>
      </c>
      <c r="Q2856" s="12" t="s">
        <v>8324</v>
      </c>
      <c r="R2856" t="s">
        <v>8327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3">
        <f t="shared" si="221"/>
        <v>60</v>
      </c>
      <c r="Q2857" s="12" t="s">
        <v>8324</v>
      </c>
      <c r="R2857" t="s">
        <v>8327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3">
        <f t="shared" si="221"/>
        <v>24.33</v>
      </c>
      <c r="Q2858" s="12" t="s">
        <v>8324</v>
      </c>
      <c r="R2858" t="s">
        <v>8327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3">
        <f t="shared" si="221"/>
        <v>500</v>
      </c>
      <c r="Q2859" s="12" t="s">
        <v>8324</v>
      </c>
      <c r="R2859" t="s">
        <v>8327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3">
        <f t="shared" si="221"/>
        <v>0</v>
      </c>
      <c r="Q2860" s="12" t="s">
        <v>8324</v>
      </c>
      <c r="R2860" t="s">
        <v>8327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3">
        <f t="shared" si="221"/>
        <v>35</v>
      </c>
      <c r="Q2861" s="12" t="s">
        <v>8324</v>
      </c>
      <c r="R2861" t="s">
        <v>8327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3">
        <f t="shared" si="221"/>
        <v>29.56</v>
      </c>
      <c r="Q2862" s="12" t="s">
        <v>8324</v>
      </c>
      <c r="R2862" t="s">
        <v>8327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3">
        <f t="shared" si="221"/>
        <v>26.67</v>
      </c>
      <c r="Q2863" s="12" t="s">
        <v>8324</v>
      </c>
      <c r="R2863" t="s">
        <v>8327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3">
        <f t="shared" si="221"/>
        <v>18.329999999999998</v>
      </c>
      <c r="Q2864" s="12" t="s">
        <v>8324</v>
      </c>
      <c r="R2864" t="s">
        <v>8327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3">
        <f t="shared" si="221"/>
        <v>20</v>
      </c>
      <c r="Q2865" s="12" t="s">
        <v>8324</v>
      </c>
      <c r="R2865" t="s">
        <v>8327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3">
        <f t="shared" si="221"/>
        <v>13.33</v>
      </c>
      <c r="Q2866" s="12" t="s">
        <v>8324</v>
      </c>
      <c r="R2866" t="s">
        <v>8327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3">
        <f t="shared" si="221"/>
        <v>0</v>
      </c>
      <c r="Q2867" s="12" t="s">
        <v>8324</v>
      </c>
      <c r="R2867" t="s">
        <v>8327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3">
        <f t="shared" si="221"/>
        <v>22.5</v>
      </c>
      <c r="Q2868" s="12" t="s">
        <v>8324</v>
      </c>
      <c r="R2868" t="s">
        <v>8327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3">
        <f t="shared" si="221"/>
        <v>50.4</v>
      </c>
      <c r="Q2869" s="12" t="s">
        <v>8324</v>
      </c>
      <c r="R2869" t="s">
        <v>8327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3">
        <f t="shared" si="221"/>
        <v>105.03</v>
      </c>
      <c r="Q2870" s="12" t="s">
        <v>8324</v>
      </c>
      <c r="R2870" t="s">
        <v>8327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3">
        <f t="shared" si="221"/>
        <v>35.4</v>
      </c>
      <c r="Q2871" s="12" t="s">
        <v>8324</v>
      </c>
      <c r="R2871" t="s">
        <v>8327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3">
        <f t="shared" si="221"/>
        <v>83.33</v>
      </c>
      <c r="Q2872" s="12" t="s">
        <v>8324</v>
      </c>
      <c r="R2872" t="s">
        <v>8327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3">
        <f t="shared" si="221"/>
        <v>35.92</v>
      </c>
      <c r="Q2873" s="12" t="s">
        <v>8324</v>
      </c>
      <c r="R2873" t="s">
        <v>8327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3">
        <f t="shared" si="221"/>
        <v>0</v>
      </c>
      <c r="Q2874" s="12" t="s">
        <v>8324</v>
      </c>
      <c r="R2874" t="s">
        <v>8327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3">
        <f t="shared" si="221"/>
        <v>119.13</v>
      </c>
      <c r="Q2875" s="12" t="s">
        <v>8324</v>
      </c>
      <c r="R2875" t="s">
        <v>8327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3">
        <f t="shared" si="221"/>
        <v>90.33</v>
      </c>
      <c r="Q2876" s="12" t="s">
        <v>8324</v>
      </c>
      <c r="R2876" t="s">
        <v>8327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3">
        <f t="shared" si="221"/>
        <v>2.33</v>
      </c>
      <c r="Q2877" s="12" t="s">
        <v>8324</v>
      </c>
      <c r="R2877" t="s">
        <v>8327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3">
        <f t="shared" si="221"/>
        <v>0</v>
      </c>
      <c r="Q2878" s="12" t="s">
        <v>8324</v>
      </c>
      <c r="R2878" t="s">
        <v>8327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3">
        <f t="shared" si="221"/>
        <v>108.33</v>
      </c>
      <c r="Q2879" s="12" t="s">
        <v>8324</v>
      </c>
      <c r="R2879" t="s">
        <v>8327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3">
        <f t="shared" si="221"/>
        <v>15.75</v>
      </c>
      <c r="Q2880" s="12" t="s">
        <v>8324</v>
      </c>
      <c r="R2880" t="s">
        <v>8327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3">
        <f t="shared" si="221"/>
        <v>29</v>
      </c>
      <c r="Q2881" s="12" t="s">
        <v>8324</v>
      </c>
      <c r="R2881" t="s">
        <v>8327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3">
        <f t="shared" ref="P2882:P2945" si="226">IFERROR(ROUND(E2882/L2882,2),0)</f>
        <v>96.55</v>
      </c>
      <c r="Q2882" s="12" t="s">
        <v>8324</v>
      </c>
      <c r="R2882" t="s">
        <v>8327</v>
      </c>
      <c r="S2882" s="10">
        <f t="shared" ref="S2882:S2923" si="227">(((J2882/60)/60)/24)+DATE(1970,1,1)</f>
        <v>42192.905694444446</v>
      </c>
      <c r="T2882" s="10">
        <f t="shared" ref="T2882:T2923" si="228">(((I2882/60)/60)/24)+DATE(1970,1,1)</f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3">
        <f t="shared" si="226"/>
        <v>0</v>
      </c>
      <c r="Q2883" s="12" t="s">
        <v>8324</v>
      </c>
      <c r="R2883" t="s">
        <v>8327</v>
      </c>
      <c r="S2883" s="10">
        <f t="shared" si="227"/>
        <v>41916.597638888888</v>
      </c>
      <c r="T2883" s="10">
        <f t="shared" si="228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3">
        <f t="shared" si="226"/>
        <v>63</v>
      </c>
      <c r="Q2884" s="12" t="s">
        <v>8324</v>
      </c>
      <c r="R2884" t="s">
        <v>8327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3">
        <f t="shared" si="226"/>
        <v>381.6</v>
      </c>
      <c r="Q2885" s="12" t="s">
        <v>8324</v>
      </c>
      <c r="R2885" t="s">
        <v>8327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3">
        <f t="shared" si="226"/>
        <v>46.25</v>
      </c>
      <c r="Q2886" s="12" t="s">
        <v>8324</v>
      </c>
      <c r="R2886" t="s">
        <v>8327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3">
        <f t="shared" si="226"/>
        <v>26</v>
      </c>
      <c r="Q2887" s="12" t="s">
        <v>8324</v>
      </c>
      <c r="R2887" t="s">
        <v>8327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3">
        <f t="shared" si="226"/>
        <v>10</v>
      </c>
      <c r="Q2888" s="12" t="s">
        <v>8324</v>
      </c>
      <c r="R2888" t="s">
        <v>8327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3">
        <f t="shared" si="226"/>
        <v>5</v>
      </c>
      <c r="Q2889" s="12" t="s">
        <v>8324</v>
      </c>
      <c r="R2889" t="s">
        <v>8327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3">
        <f t="shared" si="226"/>
        <v>0</v>
      </c>
      <c r="Q2890" s="12" t="s">
        <v>8324</v>
      </c>
      <c r="R2890" t="s">
        <v>8327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3">
        <f t="shared" si="226"/>
        <v>81.569999999999993</v>
      </c>
      <c r="Q2891" s="12" t="s">
        <v>8324</v>
      </c>
      <c r="R2891" t="s">
        <v>8327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3">
        <f t="shared" si="226"/>
        <v>7</v>
      </c>
      <c r="Q2892" s="12" t="s">
        <v>8324</v>
      </c>
      <c r="R2892" t="s">
        <v>8327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3">
        <f t="shared" si="226"/>
        <v>27.3</v>
      </c>
      <c r="Q2893" s="12" t="s">
        <v>8324</v>
      </c>
      <c r="R2893" t="s">
        <v>8327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3">
        <f t="shared" si="226"/>
        <v>29.41</v>
      </c>
      <c r="Q2894" s="12" t="s">
        <v>8324</v>
      </c>
      <c r="R2894" t="s">
        <v>8327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3">
        <f t="shared" si="226"/>
        <v>12.5</v>
      </c>
      <c r="Q2895" s="12" t="s">
        <v>8324</v>
      </c>
      <c r="R2895" t="s">
        <v>8327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3">
        <f t="shared" si="226"/>
        <v>0</v>
      </c>
      <c r="Q2896" s="12" t="s">
        <v>8324</v>
      </c>
      <c r="R2896" t="s">
        <v>8327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3">
        <f t="shared" si="226"/>
        <v>5.75</v>
      </c>
      <c r="Q2897" s="12" t="s">
        <v>8324</v>
      </c>
      <c r="R2897" t="s">
        <v>8327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3">
        <f t="shared" si="226"/>
        <v>52.08</v>
      </c>
      <c r="Q2898" s="12" t="s">
        <v>8324</v>
      </c>
      <c r="R2898" t="s">
        <v>8327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3">
        <f t="shared" si="226"/>
        <v>183.33</v>
      </c>
      <c r="Q2899" s="12" t="s">
        <v>8324</v>
      </c>
      <c r="R2899" t="s">
        <v>8327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3">
        <f t="shared" si="226"/>
        <v>26.33</v>
      </c>
      <c r="Q2900" s="12" t="s">
        <v>8324</v>
      </c>
      <c r="R2900" t="s">
        <v>8327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3">
        <f t="shared" si="226"/>
        <v>0</v>
      </c>
      <c r="Q2901" s="12" t="s">
        <v>8324</v>
      </c>
      <c r="R2901" t="s">
        <v>8327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3">
        <f t="shared" si="226"/>
        <v>486.43</v>
      </c>
      <c r="Q2902" s="12" t="s">
        <v>8324</v>
      </c>
      <c r="R2902" t="s">
        <v>8327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3">
        <f t="shared" si="226"/>
        <v>3</v>
      </c>
      <c r="Q2903" s="12" t="s">
        <v>8324</v>
      </c>
      <c r="R2903" t="s">
        <v>8327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3">
        <f t="shared" si="226"/>
        <v>25</v>
      </c>
      <c r="Q2904" s="12" t="s">
        <v>8324</v>
      </c>
      <c r="R2904" t="s">
        <v>8327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3">
        <f t="shared" si="226"/>
        <v>9.75</v>
      </c>
      <c r="Q2905" s="12" t="s">
        <v>8324</v>
      </c>
      <c r="R2905" t="s">
        <v>8327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3">
        <f t="shared" si="226"/>
        <v>18.75</v>
      </c>
      <c r="Q2906" s="12" t="s">
        <v>8324</v>
      </c>
      <c r="R2906" t="s">
        <v>8327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3">
        <f t="shared" si="226"/>
        <v>36.590000000000003</v>
      </c>
      <c r="Q2907" s="12" t="s">
        <v>8324</v>
      </c>
      <c r="R2907" t="s">
        <v>8327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3">
        <f t="shared" si="226"/>
        <v>80.709999999999994</v>
      </c>
      <c r="Q2908" s="12" t="s">
        <v>8324</v>
      </c>
      <c r="R2908" t="s">
        <v>8327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3">
        <f t="shared" si="226"/>
        <v>1</v>
      </c>
      <c r="Q2909" s="12" t="s">
        <v>8324</v>
      </c>
      <c r="R2909" t="s">
        <v>8327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3">
        <f t="shared" si="226"/>
        <v>52.8</v>
      </c>
      <c r="Q2910" s="12" t="s">
        <v>8324</v>
      </c>
      <c r="R2910" t="s">
        <v>8327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3">
        <f t="shared" si="226"/>
        <v>20</v>
      </c>
      <c r="Q2911" s="12" t="s">
        <v>8324</v>
      </c>
      <c r="R2911" t="s">
        <v>8327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3">
        <f t="shared" si="226"/>
        <v>1</v>
      </c>
      <c r="Q2912" s="12" t="s">
        <v>8324</v>
      </c>
      <c r="R2912" t="s">
        <v>8327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3">
        <f t="shared" si="226"/>
        <v>46.93</v>
      </c>
      <c r="Q2913" s="12" t="s">
        <v>8324</v>
      </c>
      <c r="R2913" t="s">
        <v>8327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3">
        <f t="shared" si="226"/>
        <v>78.08</v>
      </c>
      <c r="Q2914" s="12" t="s">
        <v>8324</v>
      </c>
      <c r="R2914" t="s">
        <v>8327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3">
        <f t="shared" si="226"/>
        <v>1</v>
      </c>
      <c r="Q2915" s="12" t="s">
        <v>8324</v>
      </c>
      <c r="R2915" t="s">
        <v>8327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3">
        <f t="shared" si="226"/>
        <v>1</v>
      </c>
      <c r="Q2916" s="12" t="s">
        <v>8324</v>
      </c>
      <c r="R2916" t="s">
        <v>8327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3">
        <f t="shared" si="226"/>
        <v>203.67</v>
      </c>
      <c r="Q2917" s="12" t="s">
        <v>8324</v>
      </c>
      <c r="R2917" t="s">
        <v>8327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3">
        <f t="shared" si="226"/>
        <v>20.71</v>
      </c>
      <c r="Q2918" s="12" t="s">
        <v>8324</v>
      </c>
      <c r="R2918" t="s">
        <v>8327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3">
        <f t="shared" si="226"/>
        <v>48.56</v>
      </c>
      <c r="Q2919" s="12" t="s">
        <v>8324</v>
      </c>
      <c r="R2919" t="s">
        <v>8327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3">
        <f t="shared" si="226"/>
        <v>68.099999999999994</v>
      </c>
      <c r="Q2920" s="12" t="s">
        <v>8324</v>
      </c>
      <c r="R2920" t="s">
        <v>8327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3">
        <f t="shared" si="226"/>
        <v>8.5</v>
      </c>
      <c r="Q2921" s="12" t="s">
        <v>8324</v>
      </c>
      <c r="R2921" t="s">
        <v>8327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3">
        <f t="shared" si="226"/>
        <v>51.62</v>
      </c>
      <c r="Q2922" s="12" t="s">
        <v>8324</v>
      </c>
      <c r="R2922" t="s">
        <v>8327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3">
        <f t="shared" si="226"/>
        <v>43</v>
      </c>
      <c r="Q2923" s="12" t="s">
        <v>8324</v>
      </c>
      <c r="R2923" t="s">
        <v>8336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8" x14ac:dyDescent="0.2">
      <c r="A2924">
        <v>3879</v>
      </c>
      <c r="B2924" s="3" t="s">
        <v>3876</v>
      </c>
      <c r="C2924" s="3" t="s">
        <v>7988</v>
      </c>
      <c r="D2924" s="6">
        <v>15000</v>
      </c>
      <c r="E2924" s="8">
        <v>0</v>
      </c>
      <c r="F2924" t="s">
        <v>8219</v>
      </c>
      <c r="G2924" t="s">
        <v>8224</v>
      </c>
      <c r="H2924" t="s">
        <v>8246</v>
      </c>
      <c r="I2924">
        <v>1422218396</v>
      </c>
      <c r="J2924">
        <v>1419626396</v>
      </c>
      <c r="K2924" t="b">
        <v>0</v>
      </c>
      <c r="L2924">
        <v>0</v>
      </c>
      <c r="M2924" t="b">
        <v>0</v>
      </c>
      <c r="N2924" t="s">
        <v>8303</v>
      </c>
      <c r="O2924">
        <f t="shared" si="225"/>
        <v>0</v>
      </c>
      <c r="P2924" s="3">
        <f t="shared" si="226"/>
        <v>0</v>
      </c>
      <c r="Q2924" s="12" t="s">
        <v>8324</v>
      </c>
      <c r="R2924" t="s">
        <v>8336</v>
      </c>
      <c r="S2924" s="10">
        <f t="shared" ref="S2924:S2987" si="230">(((J2924/60)/60)/24)+DATE(1970,1,1)</f>
        <v>41999.861064814817</v>
      </c>
      <c r="T2924" s="10">
        <f t="shared" ref="T2924:T2987" si="231">(((I2924/60)/60)/24)+DATE(1970,1,1)</f>
        <v>42029.861064814817</v>
      </c>
      <c r="U2924">
        <f t="shared" si="229"/>
        <v>2014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3">
        <f t="shared" si="226"/>
        <v>30</v>
      </c>
      <c r="Q2925" s="12" t="s">
        <v>8324</v>
      </c>
      <c r="R2925" t="s">
        <v>8336</v>
      </c>
      <c r="S2925" s="10">
        <f t="shared" si="230"/>
        <v>42013.15253472222</v>
      </c>
      <c r="T2925" s="10">
        <f t="shared" si="231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3">
        <f t="shared" si="226"/>
        <v>175.51</v>
      </c>
      <c r="Q2926" s="12" t="s">
        <v>8324</v>
      </c>
      <c r="R2926" t="s">
        <v>8336</v>
      </c>
      <c r="S2926" s="10">
        <f t="shared" si="230"/>
        <v>42103.556828703702</v>
      </c>
      <c r="T2926" s="10">
        <f t="shared" si="231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3">
        <f t="shared" si="226"/>
        <v>231.66</v>
      </c>
      <c r="Q2927" s="12" t="s">
        <v>8324</v>
      </c>
      <c r="R2927" t="s">
        <v>8336</v>
      </c>
      <c r="S2927" s="10">
        <f t="shared" si="230"/>
        <v>41863.584120370368</v>
      </c>
      <c r="T2927" s="10">
        <f t="shared" si="231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3">
        <f t="shared" si="226"/>
        <v>75</v>
      </c>
      <c r="Q2928" s="12" t="s">
        <v>8324</v>
      </c>
      <c r="R2928" t="s">
        <v>8336</v>
      </c>
      <c r="S2928" s="10">
        <f t="shared" si="230"/>
        <v>42044.765960648147</v>
      </c>
      <c r="T2928" s="10">
        <f t="shared" si="231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3">
        <f t="shared" si="226"/>
        <v>112.14</v>
      </c>
      <c r="Q2929" s="12" t="s">
        <v>8324</v>
      </c>
      <c r="R2929" t="s">
        <v>8336</v>
      </c>
      <c r="S2929" s="10">
        <f t="shared" si="230"/>
        <v>41806.669317129628</v>
      </c>
      <c r="T2929" s="10">
        <f t="shared" si="231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3">
        <f t="shared" si="226"/>
        <v>41.67</v>
      </c>
      <c r="Q2930" s="12" t="s">
        <v>8324</v>
      </c>
      <c r="R2930" t="s">
        <v>8336</v>
      </c>
      <c r="S2930" s="10">
        <f t="shared" si="230"/>
        <v>42403.998217592598</v>
      </c>
      <c r="T2930" s="10">
        <f t="shared" si="231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3">
        <f t="shared" si="226"/>
        <v>255.17</v>
      </c>
      <c r="Q2931" s="12" t="s">
        <v>8324</v>
      </c>
      <c r="R2931" t="s">
        <v>8336</v>
      </c>
      <c r="S2931" s="10">
        <f t="shared" si="230"/>
        <v>41754.564328703702</v>
      </c>
      <c r="T2931" s="10">
        <f t="shared" si="231"/>
        <v>41784.564328703702</v>
      </c>
      <c r="U2931">
        <f t="shared" si="229"/>
        <v>2014</v>
      </c>
    </row>
    <row r="2932" spans="1:21" ht="48" x14ac:dyDescent="0.2">
      <c r="A2932">
        <v>3883</v>
      </c>
      <c r="B2932" s="3" t="s">
        <v>3880</v>
      </c>
      <c r="C2932" s="3" t="s">
        <v>7992</v>
      </c>
      <c r="D2932" s="6">
        <v>15000</v>
      </c>
      <c r="E2932" s="8">
        <v>0</v>
      </c>
      <c r="F2932" t="s">
        <v>8219</v>
      </c>
      <c r="G2932" t="s">
        <v>8224</v>
      </c>
      <c r="H2932" t="s">
        <v>8246</v>
      </c>
      <c r="I2932">
        <v>1409668069</v>
      </c>
      <c r="J2932">
        <v>1407076069</v>
      </c>
      <c r="K2932" t="b">
        <v>0</v>
      </c>
      <c r="L2932">
        <v>0</v>
      </c>
      <c r="M2932" t="b">
        <v>0</v>
      </c>
      <c r="N2932" t="s">
        <v>8303</v>
      </c>
      <c r="O2932">
        <f t="shared" si="225"/>
        <v>0</v>
      </c>
      <c r="P2932" s="3">
        <f t="shared" si="226"/>
        <v>0</v>
      </c>
      <c r="Q2932" s="12" t="s">
        <v>8324</v>
      </c>
      <c r="R2932" t="s">
        <v>8336</v>
      </c>
      <c r="S2932" s="10">
        <f t="shared" si="230"/>
        <v>41854.602650462963</v>
      </c>
      <c r="T2932" s="10">
        <f t="shared" si="231"/>
        <v>41884.602650462963</v>
      </c>
      <c r="U2932">
        <f t="shared" si="229"/>
        <v>2014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3">
        <f t="shared" si="226"/>
        <v>88.33</v>
      </c>
      <c r="Q2933" s="12" t="s">
        <v>8324</v>
      </c>
      <c r="R2933" t="s">
        <v>8336</v>
      </c>
      <c r="S2933" s="10">
        <f t="shared" si="230"/>
        <v>41872.291238425925</v>
      </c>
      <c r="T2933" s="10">
        <f t="shared" si="231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3">
        <f t="shared" si="226"/>
        <v>85.74</v>
      </c>
      <c r="Q2934" s="12" t="s">
        <v>8324</v>
      </c>
      <c r="R2934" t="s">
        <v>8336</v>
      </c>
      <c r="S2934" s="10">
        <f t="shared" si="230"/>
        <v>42025.164780092593</v>
      </c>
      <c r="T2934" s="10">
        <f t="shared" si="231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3">
        <f t="shared" si="226"/>
        <v>47.57</v>
      </c>
      <c r="Q2935" s="12" t="s">
        <v>8324</v>
      </c>
      <c r="R2935" t="s">
        <v>8336</v>
      </c>
      <c r="S2935" s="10">
        <f t="shared" si="230"/>
        <v>42495.956631944442</v>
      </c>
      <c r="T2935" s="10">
        <f t="shared" si="231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3">
        <f t="shared" si="226"/>
        <v>72.97</v>
      </c>
      <c r="Q2936" s="12" t="s">
        <v>8324</v>
      </c>
      <c r="R2936" t="s">
        <v>8336</v>
      </c>
      <c r="S2936" s="10">
        <f t="shared" si="230"/>
        <v>41775.636157407411</v>
      </c>
      <c r="T2936" s="10">
        <f t="shared" si="231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3">
        <f t="shared" si="226"/>
        <v>90.54</v>
      </c>
      <c r="Q2937" s="12" t="s">
        <v>8324</v>
      </c>
      <c r="R2937" t="s">
        <v>8336</v>
      </c>
      <c r="S2937" s="10">
        <f t="shared" si="230"/>
        <v>42553.583425925928</v>
      </c>
      <c r="T2937" s="10">
        <f t="shared" si="231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3">
        <f t="shared" si="226"/>
        <v>37.65</v>
      </c>
      <c r="Q2938" s="12" t="s">
        <v>8324</v>
      </c>
      <c r="R2938" t="s">
        <v>8336</v>
      </c>
      <c r="S2938" s="10">
        <f t="shared" si="230"/>
        <v>41912.650729166664</v>
      </c>
      <c r="T2938" s="10">
        <f t="shared" si="231"/>
        <v>41925.207638888889</v>
      </c>
      <c r="U2938">
        <f t="shared" si="229"/>
        <v>2014</v>
      </c>
    </row>
    <row r="2939" spans="1:21" ht="48" x14ac:dyDescent="0.2">
      <c r="A2939">
        <v>2930</v>
      </c>
      <c r="B2939" s="3" t="s">
        <v>2930</v>
      </c>
      <c r="C2939" s="3" t="s">
        <v>7040</v>
      </c>
      <c r="D2939" s="6">
        <v>10000</v>
      </c>
      <c r="E2939" s="8">
        <v>10092</v>
      </c>
      <c r="F2939" t="s">
        <v>8218</v>
      </c>
      <c r="G2939" t="s">
        <v>8224</v>
      </c>
      <c r="H2939" t="s">
        <v>8246</v>
      </c>
      <c r="I2939">
        <v>1431007264</v>
      </c>
      <c r="J2939">
        <v>1428415264</v>
      </c>
      <c r="K2939" t="b">
        <v>0</v>
      </c>
      <c r="L2939">
        <v>62</v>
      </c>
      <c r="M2939" t="b">
        <v>1</v>
      </c>
      <c r="N2939" t="s">
        <v>8303</v>
      </c>
      <c r="O2939">
        <f t="shared" si="225"/>
        <v>101</v>
      </c>
      <c r="P2939" s="3">
        <f t="shared" si="226"/>
        <v>162.77000000000001</v>
      </c>
      <c r="Q2939" s="12" t="s">
        <v>8324</v>
      </c>
      <c r="R2939" t="s">
        <v>8336</v>
      </c>
      <c r="S2939" s="10">
        <f t="shared" si="230"/>
        <v>42101.584074074075</v>
      </c>
      <c r="T2939" s="10">
        <f t="shared" si="231"/>
        <v>42131.584074074075</v>
      </c>
      <c r="U2939">
        <f t="shared" si="229"/>
        <v>2015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3">
        <f t="shared" si="226"/>
        <v>126.72</v>
      </c>
      <c r="Q2940" s="12" t="s">
        <v>8324</v>
      </c>
      <c r="R2940" t="s">
        <v>8336</v>
      </c>
      <c r="S2940" s="10">
        <f t="shared" si="230"/>
        <v>42004.703865740739</v>
      </c>
      <c r="T2940" s="10">
        <f t="shared" si="231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3">
        <f t="shared" si="226"/>
        <v>329.2</v>
      </c>
      <c r="Q2941" s="12" t="s">
        <v>8324</v>
      </c>
      <c r="R2941" t="s">
        <v>8336</v>
      </c>
      <c r="S2941" s="10">
        <f t="shared" si="230"/>
        <v>41845.809166666666</v>
      </c>
      <c r="T2941" s="10">
        <f t="shared" si="231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3">
        <f t="shared" si="226"/>
        <v>81.239999999999995</v>
      </c>
      <c r="Q2942" s="12" t="s">
        <v>8324</v>
      </c>
      <c r="R2942" t="s">
        <v>8336</v>
      </c>
      <c r="S2942" s="10">
        <f t="shared" si="230"/>
        <v>41982.773356481484</v>
      </c>
      <c r="T2942" s="10">
        <f t="shared" si="231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3">
        <f t="shared" si="226"/>
        <v>1</v>
      </c>
      <c r="Q2943" s="12" t="s">
        <v>8324</v>
      </c>
      <c r="R2943" t="s">
        <v>8325</v>
      </c>
      <c r="S2943" s="10">
        <f t="shared" si="230"/>
        <v>42034.960127314815</v>
      </c>
      <c r="T2943" s="10">
        <f t="shared" si="231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3">
        <f t="shared" si="226"/>
        <v>202.23</v>
      </c>
      <c r="Q2944" s="12" t="s">
        <v>8324</v>
      </c>
      <c r="R2944" t="s">
        <v>8325</v>
      </c>
      <c r="S2944" s="10">
        <f t="shared" si="230"/>
        <v>42334.803923611107</v>
      </c>
      <c r="T2944" s="10">
        <f t="shared" si="231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3">
        <f t="shared" si="226"/>
        <v>0</v>
      </c>
      <c r="Q2945" s="12" t="s">
        <v>8324</v>
      </c>
      <c r="R2945" t="s">
        <v>8325</v>
      </c>
      <c r="S2945" s="10">
        <f t="shared" si="230"/>
        <v>42077.129398148143</v>
      </c>
      <c r="T2945" s="10">
        <f t="shared" si="231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2">ROUND(E2946/D2946*100,0)</f>
        <v>1</v>
      </c>
      <c r="P2946" s="3">
        <f t="shared" ref="P2946:P3009" si="233">IFERROR(ROUND(E2946/L2946,2),0)</f>
        <v>100</v>
      </c>
      <c r="Q2946" s="12" t="s">
        <v>8324</v>
      </c>
      <c r="R2946" t="s">
        <v>8325</v>
      </c>
      <c r="S2946" s="10">
        <f t="shared" si="230"/>
        <v>42132.9143287037</v>
      </c>
      <c r="T2946" s="10">
        <f t="shared" si="231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 s="3">
        <f t="shared" si="233"/>
        <v>0</v>
      </c>
      <c r="Q2947" s="12" t="s">
        <v>8324</v>
      </c>
      <c r="R2947" t="s">
        <v>8325</v>
      </c>
      <c r="S2947" s="10">
        <f t="shared" si="230"/>
        <v>42118.139583333337</v>
      </c>
      <c r="T2947" s="10">
        <f t="shared" si="231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 s="3">
        <f t="shared" si="233"/>
        <v>1</v>
      </c>
      <c r="Q2948" s="12" t="s">
        <v>8324</v>
      </c>
      <c r="R2948" t="s">
        <v>8325</v>
      </c>
      <c r="S2948" s="10">
        <f t="shared" si="230"/>
        <v>42567.531157407408</v>
      </c>
      <c r="T2948" s="10">
        <f t="shared" si="231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 s="3">
        <f t="shared" si="233"/>
        <v>82.46</v>
      </c>
      <c r="Q2949" s="12" t="s">
        <v>8324</v>
      </c>
      <c r="R2949" t="s">
        <v>8325</v>
      </c>
      <c r="S2949" s="10">
        <f t="shared" si="230"/>
        <v>42649.562118055561</v>
      </c>
      <c r="T2949" s="10">
        <f t="shared" si="231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 s="3">
        <f t="shared" si="233"/>
        <v>2.67</v>
      </c>
      <c r="Q2950" s="12" t="s">
        <v>8324</v>
      </c>
      <c r="R2950" t="s">
        <v>8325</v>
      </c>
      <c r="S2950" s="10">
        <f t="shared" si="230"/>
        <v>42097.649224537032</v>
      </c>
      <c r="T2950" s="10">
        <f t="shared" si="231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 s="3">
        <f t="shared" si="233"/>
        <v>12.5</v>
      </c>
      <c r="Q2951" s="12" t="s">
        <v>8324</v>
      </c>
      <c r="R2951" t="s">
        <v>8325</v>
      </c>
      <c r="S2951" s="10">
        <f t="shared" si="230"/>
        <v>42297.823113425926</v>
      </c>
      <c r="T2951" s="10">
        <f t="shared" si="231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 s="3">
        <f t="shared" si="233"/>
        <v>0</v>
      </c>
      <c r="Q2952" s="12" t="s">
        <v>8324</v>
      </c>
      <c r="R2952" t="s">
        <v>8325</v>
      </c>
      <c r="S2952" s="10">
        <f t="shared" si="230"/>
        <v>42362.36518518519</v>
      </c>
      <c r="T2952" s="10">
        <f t="shared" si="231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 s="3">
        <f t="shared" si="233"/>
        <v>18.899999999999999</v>
      </c>
      <c r="Q2953" s="12" t="s">
        <v>8324</v>
      </c>
      <c r="R2953" t="s">
        <v>8325</v>
      </c>
      <c r="S2953" s="10">
        <f t="shared" si="230"/>
        <v>41872.802928240737</v>
      </c>
      <c r="T2953" s="10">
        <f t="shared" si="231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 s="3">
        <f t="shared" si="233"/>
        <v>200.63</v>
      </c>
      <c r="Q2954" s="12" t="s">
        <v>8324</v>
      </c>
      <c r="R2954" t="s">
        <v>8325</v>
      </c>
      <c r="S2954" s="10">
        <f t="shared" si="230"/>
        <v>42628.690266203703</v>
      </c>
      <c r="T2954" s="10">
        <f t="shared" si="231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 s="3">
        <f t="shared" si="233"/>
        <v>201.67</v>
      </c>
      <c r="Q2955" s="12" t="s">
        <v>8324</v>
      </c>
      <c r="R2955" t="s">
        <v>8325</v>
      </c>
      <c r="S2955" s="10">
        <f t="shared" si="230"/>
        <v>42255.791909722218</v>
      </c>
      <c r="T2955" s="10">
        <f t="shared" si="231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 s="3">
        <f t="shared" si="233"/>
        <v>0</v>
      </c>
      <c r="Q2956" s="12" t="s">
        <v>8324</v>
      </c>
      <c r="R2956" t="s">
        <v>8325</v>
      </c>
      <c r="S2956" s="10">
        <f t="shared" si="230"/>
        <v>42790.583368055552</v>
      </c>
      <c r="T2956" s="10">
        <f t="shared" si="231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 s="3">
        <f t="shared" si="233"/>
        <v>65</v>
      </c>
      <c r="Q2957" s="12" t="s">
        <v>8324</v>
      </c>
      <c r="R2957" t="s">
        <v>8325</v>
      </c>
      <c r="S2957" s="10">
        <f t="shared" si="230"/>
        <v>42141.741307870368</v>
      </c>
      <c r="T2957" s="10">
        <f t="shared" si="231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 s="3">
        <f t="shared" si="233"/>
        <v>66.099999999999994</v>
      </c>
      <c r="Q2958" s="12" t="s">
        <v>8324</v>
      </c>
      <c r="R2958" t="s">
        <v>8325</v>
      </c>
      <c r="S2958" s="10">
        <f t="shared" si="230"/>
        <v>42464.958912037036</v>
      </c>
      <c r="T2958" s="10">
        <f t="shared" si="231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 s="3">
        <f t="shared" si="233"/>
        <v>93.33</v>
      </c>
      <c r="Q2959" s="12" t="s">
        <v>8324</v>
      </c>
      <c r="R2959" t="s">
        <v>8325</v>
      </c>
      <c r="S2959" s="10">
        <f t="shared" si="230"/>
        <v>42031.011249999996</v>
      </c>
      <c r="T2959" s="10">
        <f t="shared" si="231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 s="3">
        <f t="shared" si="233"/>
        <v>0</v>
      </c>
      <c r="Q2960" s="12" t="s">
        <v>8324</v>
      </c>
      <c r="R2960" t="s">
        <v>8325</v>
      </c>
      <c r="S2960" s="10">
        <f t="shared" si="230"/>
        <v>42438.779131944444</v>
      </c>
      <c r="T2960" s="10">
        <f t="shared" si="231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 s="3">
        <f t="shared" si="233"/>
        <v>0</v>
      </c>
      <c r="Q2961" s="12" t="s">
        <v>8324</v>
      </c>
      <c r="R2961" t="s">
        <v>8325</v>
      </c>
      <c r="S2961" s="10">
        <f t="shared" si="230"/>
        <v>42498.008391203708</v>
      </c>
      <c r="T2961" s="10">
        <f t="shared" si="231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 s="3">
        <f t="shared" si="233"/>
        <v>0</v>
      </c>
      <c r="Q2962" s="12" t="s">
        <v>8324</v>
      </c>
      <c r="R2962" t="s">
        <v>8325</v>
      </c>
      <c r="S2962" s="10">
        <f t="shared" si="230"/>
        <v>41863.757210648146</v>
      </c>
      <c r="T2962" s="10">
        <f t="shared" si="231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 s="3">
        <f t="shared" si="233"/>
        <v>50.75</v>
      </c>
      <c r="Q2963" s="12" t="s">
        <v>8324</v>
      </c>
      <c r="R2963" t="s">
        <v>8327</v>
      </c>
      <c r="S2963" s="10">
        <f t="shared" si="230"/>
        <v>42061.212488425925</v>
      </c>
      <c r="T2963" s="10">
        <f t="shared" si="231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 s="3">
        <f t="shared" si="233"/>
        <v>60.9</v>
      </c>
      <c r="Q2964" s="12" t="s">
        <v>8324</v>
      </c>
      <c r="R2964" t="s">
        <v>8327</v>
      </c>
      <c r="S2964" s="10">
        <f t="shared" si="230"/>
        <v>42036.24428240741</v>
      </c>
      <c r="T2964" s="10">
        <f t="shared" si="231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 s="3">
        <f t="shared" si="233"/>
        <v>109.03</v>
      </c>
      <c r="Q2965" s="12" t="s">
        <v>8324</v>
      </c>
      <c r="R2965" t="s">
        <v>8327</v>
      </c>
      <c r="S2965" s="10">
        <f t="shared" si="230"/>
        <v>42157.470185185186</v>
      </c>
      <c r="T2965" s="10">
        <f t="shared" si="231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 s="3">
        <f t="shared" si="233"/>
        <v>25.69</v>
      </c>
      <c r="Q2966" s="12" t="s">
        <v>8324</v>
      </c>
      <c r="R2966" t="s">
        <v>8327</v>
      </c>
      <c r="S2966" s="10">
        <f t="shared" si="230"/>
        <v>41827.909942129627</v>
      </c>
      <c r="T2966" s="10">
        <f t="shared" si="231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 s="3">
        <f t="shared" si="233"/>
        <v>41.92</v>
      </c>
      <c r="Q2967" s="12" t="s">
        <v>8324</v>
      </c>
      <c r="R2967" t="s">
        <v>8327</v>
      </c>
      <c r="S2967" s="10">
        <f t="shared" si="230"/>
        <v>42162.729548611111</v>
      </c>
      <c r="T2967" s="10">
        <f t="shared" si="231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 s="3">
        <f t="shared" si="233"/>
        <v>88.77</v>
      </c>
      <c r="Q2968" s="12" t="s">
        <v>8324</v>
      </c>
      <c r="R2968" t="s">
        <v>8327</v>
      </c>
      <c r="S2968" s="10">
        <f t="shared" si="230"/>
        <v>42233.738564814819</v>
      </c>
      <c r="T2968" s="10">
        <f t="shared" si="231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 s="3">
        <f t="shared" si="233"/>
        <v>80.23</v>
      </c>
      <c r="Q2969" s="12" t="s">
        <v>8324</v>
      </c>
      <c r="R2969" t="s">
        <v>8327</v>
      </c>
      <c r="S2969" s="10">
        <f t="shared" si="230"/>
        <v>42042.197824074072</v>
      </c>
      <c r="T2969" s="10">
        <f t="shared" si="231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 s="3">
        <f t="shared" si="233"/>
        <v>78.94</v>
      </c>
      <c r="Q2970" s="12" t="s">
        <v>8324</v>
      </c>
      <c r="R2970" t="s">
        <v>8327</v>
      </c>
      <c r="S2970" s="10">
        <f t="shared" si="230"/>
        <v>42585.523842592593</v>
      </c>
      <c r="T2970" s="10">
        <f t="shared" si="231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 s="3">
        <f t="shared" si="233"/>
        <v>95.59</v>
      </c>
      <c r="Q2971" s="12" t="s">
        <v>8324</v>
      </c>
      <c r="R2971" t="s">
        <v>8327</v>
      </c>
      <c r="S2971" s="10">
        <f t="shared" si="230"/>
        <v>42097.786493055552</v>
      </c>
      <c r="T2971" s="10">
        <f t="shared" si="231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 s="3">
        <f t="shared" si="233"/>
        <v>69.89</v>
      </c>
      <c r="Q2972" s="12" t="s">
        <v>8324</v>
      </c>
      <c r="R2972" t="s">
        <v>8327</v>
      </c>
      <c r="S2972" s="10">
        <f t="shared" si="230"/>
        <v>41808.669571759259</v>
      </c>
      <c r="T2972" s="10">
        <f t="shared" si="231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 s="3">
        <f t="shared" si="233"/>
        <v>74.53</v>
      </c>
      <c r="Q2973" s="12" t="s">
        <v>8324</v>
      </c>
      <c r="R2973" t="s">
        <v>8327</v>
      </c>
      <c r="S2973" s="10">
        <f t="shared" si="230"/>
        <v>41852.658310185187</v>
      </c>
      <c r="T2973" s="10">
        <f t="shared" si="231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 s="3">
        <f t="shared" si="233"/>
        <v>123.94</v>
      </c>
      <c r="Q2974" s="12" t="s">
        <v>8324</v>
      </c>
      <c r="R2974" t="s">
        <v>8327</v>
      </c>
      <c r="S2974" s="10">
        <f t="shared" si="230"/>
        <v>42694.110185185185</v>
      </c>
      <c r="T2974" s="10">
        <f t="shared" si="231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 s="3">
        <f t="shared" si="233"/>
        <v>264.85000000000002</v>
      </c>
      <c r="Q2975" s="12" t="s">
        <v>8324</v>
      </c>
      <c r="R2975" t="s">
        <v>8327</v>
      </c>
      <c r="S2975" s="10">
        <f t="shared" si="230"/>
        <v>42341.818379629629</v>
      </c>
      <c r="T2975" s="10">
        <f t="shared" si="231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 s="3">
        <f t="shared" si="233"/>
        <v>58.62</v>
      </c>
      <c r="Q2976" s="12" t="s">
        <v>8324</v>
      </c>
      <c r="R2976" t="s">
        <v>8327</v>
      </c>
      <c r="S2976" s="10">
        <f t="shared" si="230"/>
        <v>41880.061006944445</v>
      </c>
      <c r="T2976" s="10">
        <f t="shared" si="231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 s="3">
        <f t="shared" si="233"/>
        <v>70.88</v>
      </c>
      <c r="Q2977" s="12" t="s">
        <v>8324</v>
      </c>
      <c r="R2977" t="s">
        <v>8327</v>
      </c>
      <c r="S2977" s="10">
        <f t="shared" si="230"/>
        <v>41941.683865740742</v>
      </c>
      <c r="T2977" s="10">
        <f t="shared" si="231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 s="3">
        <f t="shared" si="233"/>
        <v>8.57</v>
      </c>
      <c r="Q2978" s="12" t="s">
        <v>8324</v>
      </c>
      <c r="R2978" t="s">
        <v>8327</v>
      </c>
      <c r="S2978" s="10">
        <f t="shared" si="230"/>
        <v>42425.730671296296</v>
      </c>
      <c r="T2978" s="10">
        <f t="shared" si="231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 s="3">
        <f t="shared" si="233"/>
        <v>113.57</v>
      </c>
      <c r="Q2979" s="12" t="s">
        <v>8324</v>
      </c>
      <c r="R2979" t="s">
        <v>8327</v>
      </c>
      <c r="S2979" s="10">
        <f t="shared" si="230"/>
        <v>42026.88118055556</v>
      </c>
      <c r="T2979" s="10">
        <f t="shared" si="231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 s="3">
        <f t="shared" si="233"/>
        <v>60.69</v>
      </c>
      <c r="Q2980" s="12" t="s">
        <v>8324</v>
      </c>
      <c r="R2980" t="s">
        <v>8327</v>
      </c>
      <c r="S2980" s="10">
        <f t="shared" si="230"/>
        <v>41922.640590277777</v>
      </c>
      <c r="T2980" s="10">
        <f t="shared" si="231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 s="3">
        <f t="shared" si="233"/>
        <v>110.22</v>
      </c>
      <c r="Q2981" s="12" t="s">
        <v>8324</v>
      </c>
      <c r="R2981" t="s">
        <v>8327</v>
      </c>
      <c r="S2981" s="10">
        <f t="shared" si="230"/>
        <v>41993.824340277773</v>
      </c>
      <c r="T2981" s="10">
        <f t="shared" si="231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 s="3">
        <f t="shared" si="233"/>
        <v>136.46</v>
      </c>
      <c r="Q2982" s="12" t="s">
        <v>8324</v>
      </c>
      <c r="R2982" t="s">
        <v>8327</v>
      </c>
      <c r="S2982" s="10">
        <f t="shared" si="230"/>
        <v>42219.915856481486</v>
      </c>
      <c r="T2982" s="10">
        <f t="shared" si="231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 s="3">
        <f t="shared" si="233"/>
        <v>53.16</v>
      </c>
      <c r="Q2983" s="12" t="s">
        <v>8324</v>
      </c>
      <c r="R2983" t="s">
        <v>8325</v>
      </c>
      <c r="S2983" s="10">
        <f t="shared" si="230"/>
        <v>42225.559675925921</v>
      </c>
      <c r="T2983" s="10">
        <f t="shared" si="231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 s="3">
        <f t="shared" si="233"/>
        <v>86.49</v>
      </c>
      <c r="Q2984" s="12" t="s">
        <v>8324</v>
      </c>
      <c r="R2984" t="s">
        <v>8325</v>
      </c>
      <c r="S2984" s="10">
        <f t="shared" si="230"/>
        <v>42381.686840277776</v>
      </c>
      <c r="T2984" s="10">
        <f t="shared" si="231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 s="3">
        <f t="shared" si="233"/>
        <v>155.24</v>
      </c>
      <c r="Q2985" s="12" t="s">
        <v>8324</v>
      </c>
      <c r="R2985" t="s">
        <v>8325</v>
      </c>
      <c r="S2985" s="10">
        <f t="shared" si="230"/>
        <v>41894.632361111115</v>
      </c>
      <c r="T2985" s="10">
        <f t="shared" si="231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 s="3">
        <f t="shared" si="233"/>
        <v>115.08</v>
      </c>
      <c r="Q2986" s="12" t="s">
        <v>8324</v>
      </c>
      <c r="R2986" t="s">
        <v>8325</v>
      </c>
      <c r="S2986" s="10">
        <f t="shared" si="230"/>
        <v>42576.278715277775</v>
      </c>
      <c r="T2986" s="10">
        <f t="shared" si="231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 s="3">
        <f t="shared" si="233"/>
        <v>109.59</v>
      </c>
      <c r="Q2987" s="12" t="s">
        <v>8324</v>
      </c>
      <c r="R2987" t="s">
        <v>8325</v>
      </c>
      <c r="S2987" s="10">
        <f t="shared" si="230"/>
        <v>42654.973703703698</v>
      </c>
      <c r="T2987" s="10">
        <f t="shared" si="231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 s="3">
        <f t="shared" si="233"/>
        <v>45.21</v>
      </c>
      <c r="Q2988" s="12" t="s">
        <v>8324</v>
      </c>
      <c r="R2988" t="s">
        <v>8325</v>
      </c>
      <c r="S2988" s="10">
        <f t="shared" ref="S2988:S3051" si="235">(((J2988/60)/60)/24)+DATE(1970,1,1)</f>
        <v>42431.500069444446</v>
      </c>
      <c r="T2988" s="10">
        <f t="shared" ref="T2988:T3051" si="236">(((I2988/60)/60)/24)+DATE(1970,1,1)</f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 s="3">
        <f t="shared" si="233"/>
        <v>104.15</v>
      </c>
      <c r="Q2989" s="12" t="s">
        <v>8324</v>
      </c>
      <c r="R2989" t="s">
        <v>8325</v>
      </c>
      <c r="S2989" s="10">
        <f t="shared" si="235"/>
        <v>42627.307303240741</v>
      </c>
      <c r="T2989" s="10">
        <f t="shared" si="236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 s="3">
        <f t="shared" si="233"/>
        <v>35.71</v>
      </c>
      <c r="Q2990" s="12" t="s">
        <v>8324</v>
      </c>
      <c r="R2990" t="s">
        <v>8325</v>
      </c>
      <c r="S2990" s="10">
        <f t="shared" si="235"/>
        <v>42511.362048611118</v>
      </c>
      <c r="T2990" s="10">
        <f t="shared" si="236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 s="3">
        <f t="shared" si="233"/>
        <v>97</v>
      </c>
      <c r="Q2991" s="12" t="s">
        <v>8324</v>
      </c>
      <c r="R2991" t="s">
        <v>8325</v>
      </c>
      <c r="S2991" s="10">
        <f t="shared" si="235"/>
        <v>42337.02039351852</v>
      </c>
      <c r="T2991" s="10">
        <f t="shared" si="236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 s="3">
        <f t="shared" si="233"/>
        <v>370.37</v>
      </c>
      <c r="Q2992" s="12" t="s">
        <v>8324</v>
      </c>
      <c r="R2992" t="s">
        <v>8325</v>
      </c>
      <c r="S2992" s="10">
        <f t="shared" si="235"/>
        <v>42341.57430555555</v>
      </c>
      <c r="T2992" s="10">
        <f t="shared" si="236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 s="3">
        <f t="shared" si="233"/>
        <v>94.41</v>
      </c>
      <c r="Q2993" s="12" t="s">
        <v>8324</v>
      </c>
      <c r="R2993" t="s">
        <v>8325</v>
      </c>
      <c r="S2993" s="10">
        <f t="shared" si="235"/>
        <v>42740.837152777778</v>
      </c>
      <c r="T2993" s="10">
        <f t="shared" si="236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 s="3">
        <f t="shared" si="233"/>
        <v>48.98</v>
      </c>
      <c r="Q2994" s="12" t="s">
        <v>8324</v>
      </c>
      <c r="R2994" t="s">
        <v>8325</v>
      </c>
      <c r="S2994" s="10">
        <f t="shared" si="235"/>
        <v>42622.767476851848</v>
      </c>
      <c r="T2994" s="10">
        <f t="shared" si="236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 s="3">
        <f t="shared" si="233"/>
        <v>45.59</v>
      </c>
      <c r="Q2995" s="12" t="s">
        <v>8324</v>
      </c>
      <c r="R2995" t="s">
        <v>8325</v>
      </c>
      <c r="S2995" s="10">
        <f t="shared" si="235"/>
        <v>42390.838738425926</v>
      </c>
      <c r="T2995" s="10">
        <f t="shared" si="236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 s="3">
        <f t="shared" si="233"/>
        <v>23.28</v>
      </c>
      <c r="Q2996" s="12" t="s">
        <v>8324</v>
      </c>
      <c r="R2996" t="s">
        <v>8325</v>
      </c>
      <c r="S2996" s="10">
        <f t="shared" si="235"/>
        <v>41885.478842592594</v>
      </c>
      <c r="T2996" s="10">
        <f t="shared" si="236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 s="3">
        <f t="shared" si="233"/>
        <v>63.23</v>
      </c>
      <c r="Q2997" s="12" t="s">
        <v>8324</v>
      </c>
      <c r="R2997" t="s">
        <v>8325</v>
      </c>
      <c r="S2997" s="10">
        <f t="shared" si="235"/>
        <v>42724.665173611109</v>
      </c>
      <c r="T2997" s="10">
        <f t="shared" si="236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 s="3">
        <f t="shared" si="233"/>
        <v>153.52000000000001</v>
      </c>
      <c r="Q2998" s="12" t="s">
        <v>8324</v>
      </c>
      <c r="R2998" t="s">
        <v>8325</v>
      </c>
      <c r="S2998" s="10">
        <f t="shared" si="235"/>
        <v>42090.912500000006</v>
      </c>
      <c r="T2998" s="10">
        <f t="shared" si="236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 s="3">
        <f t="shared" si="233"/>
        <v>90.2</v>
      </c>
      <c r="Q2999" s="12" t="s">
        <v>8324</v>
      </c>
      <c r="R2999" t="s">
        <v>8325</v>
      </c>
      <c r="S2999" s="10">
        <f t="shared" si="235"/>
        <v>42775.733715277776</v>
      </c>
      <c r="T2999" s="10">
        <f t="shared" si="236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 s="3">
        <f t="shared" si="233"/>
        <v>118.97</v>
      </c>
      <c r="Q3000" s="12" t="s">
        <v>8324</v>
      </c>
      <c r="R3000" t="s">
        <v>8325</v>
      </c>
      <c r="S3000" s="10">
        <f t="shared" si="235"/>
        <v>41778.193622685183</v>
      </c>
      <c r="T3000" s="10">
        <f t="shared" si="236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 s="3">
        <f t="shared" si="233"/>
        <v>80.25</v>
      </c>
      <c r="Q3001" s="12" t="s">
        <v>8324</v>
      </c>
      <c r="R3001" t="s">
        <v>8325</v>
      </c>
      <c r="S3001" s="10">
        <f t="shared" si="235"/>
        <v>42780.740277777775</v>
      </c>
      <c r="T3001" s="10">
        <f t="shared" si="236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 s="3">
        <f t="shared" si="233"/>
        <v>62.5</v>
      </c>
      <c r="Q3002" s="12" t="s">
        <v>8324</v>
      </c>
      <c r="R3002" t="s">
        <v>8325</v>
      </c>
      <c r="S3002" s="10">
        <f t="shared" si="235"/>
        <v>42752.827199074076</v>
      </c>
      <c r="T3002" s="10">
        <f t="shared" si="236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 s="3">
        <f t="shared" si="233"/>
        <v>131.38</v>
      </c>
      <c r="Q3003" s="12" t="s">
        <v>8324</v>
      </c>
      <c r="R3003" t="s">
        <v>8325</v>
      </c>
      <c r="S3003" s="10">
        <f t="shared" si="235"/>
        <v>42534.895625000005</v>
      </c>
      <c r="T3003" s="10">
        <f t="shared" si="236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 s="3">
        <f t="shared" si="233"/>
        <v>73.03</v>
      </c>
      <c r="Q3004" s="12" t="s">
        <v>8324</v>
      </c>
      <c r="R3004" t="s">
        <v>8325</v>
      </c>
      <c r="S3004" s="10">
        <f t="shared" si="235"/>
        <v>41239.83625</v>
      </c>
      <c r="T3004" s="10">
        <f t="shared" si="236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 s="3">
        <f t="shared" si="233"/>
        <v>178.53</v>
      </c>
      <c r="Q3005" s="12" t="s">
        <v>8324</v>
      </c>
      <c r="R3005" t="s">
        <v>8325</v>
      </c>
      <c r="S3005" s="10">
        <f t="shared" si="235"/>
        <v>42398.849259259259</v>
      </c>
      <c r="T3005" s="10">
        <f t="shared" si="236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 s="3">
        <f t="shared" si="233"/>
        <v>162.91</v>
      </c>
      <c r="Q3006" s="12" t="s">
        <v>8324</v>
      </c>
      <c r="R3006" t="s">
        <v>8325</v>
      </c>
      <c r="S3006" s="10">
        <f t="shared" si="235"/>
        <v>41928.881064814814</v>
      </c>
      <c r="T3006" s="10">
        <f t="shared" si="236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 s="3">
        <f t="shared" si="233"/>
        <v>108.24</v>
      </c>
      <c r="Q3007" s="12" t="s">
        <v>8324</v>
      </c>
      <c r="R3007" t="s">
        <v>8325</v>
      </c>
      <c r="S3007" s="10">
        <f t="shared" si="235"/>
        <v>41888.674826388888</v>
      </c>
      <c r="T3007" s="10">
        <f t="shared" si="236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 s="3">
        <f t="shared" si="233"/>
        <v>88.87</v>
      </c>
      <c r="Q3008" s="12" t="s">
        <v>8324</v>
      </c>
      <c r="R3008" t="s">
        <v>8325</v>
      </c>
      <c r="S3008" s="10">
        <f t="shared" si="235"/>
        <v>41957.756840277783</v>
      </c>
      <c r="T3008" s="10">
        <f t="shared" si="236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 s="3">
        <f t="shared" si="233"/>
        <v>54</v>
      </c>
      <c r="Q3009" s="12" t="s">
        <v>8324</v>
      </c>
      <c r="R3009" t="s">
        <v>8325</v>
      </c>
      <c r="S3009" s="10">
        <f t="shared" si="235"/>
        <v>42098.216238425928</v>
      </c>
      <c r="T3009" s="10">
        <f t="shared" si="236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7">ROUND(E3010/D3010*100,0)</f>
        <v>101</v>
      </c>
      <c r="P3010" s="3">
        <f t="shared" ref="P3010:P3073" si="238">IFERROR(ROUND(E3010/L3010,2),0)</f>
        <v>116.73</v>
      </c>
      <c r="Q3010" s="12" t="s">
        <v>8324</v>
      </c>
      <c r="R3010" t="s">
        <v>8325</v>
      </c>
      <c r="S3010" s="10">
        <f t="shared" si="235"/>
        <v>42360.212025462963</v>
      </c>
      <c r="T3010" s="10">
        <f t="shared" si="236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7"/>
        <v>120</v>
      </c>
      <c r="P3011" s="3">
        <f t="shared" si="238"/>
        <v>233.9</v>
      </c>
      <c r="Q3011" s="12" t="s">
        <v>8324</v>
      </c>
      <c r="R3011" t="s">
        <v>8325</v>
      </c>
      <c r="S3011" s="10">
        <f t="shared" si="235"/>
        <v>41939.569907407407</v>
      </c>
      <c r="T3011" s="10">
        <f t="shared" si="236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 s="3">
        <f t="shared" si="238"/>
        <v>158</v>
      </c>
      <c r="Q3012" s="12" t="s">
        <v>8324</v>
      </c>
      <c r="R3012" t="s">
        <v>8325</v>
      </c>
      <c r="S3012" s="10">
        <f t="shared" si="235"/>
        <v>41996.832395833335</v>
      </c>
      <c r="T3012" s="10">
        <f t="shared" si="236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 s="3">
        <f t="shared" si="238"/>
        <v>14.84</v>
      </c>
      <c r="Q3013" s="12" t="s">
        <v>8324</v>
      </c>
      <c r="R3013" t="s">
        <v>8325</v>
      </c>
      <c r="S3013" s="10">
        <f t="shared" si="235"/>
        <v>42334.468935185185</v>
      </c>
      <c r="T3013" s="10">
        <f t="shared" si="236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 s="3">
        <f t="shared" si="238"/>
        <v>85.18</v>
      </c>
      <c r="Q3014" s="12" t="s">
        <v>8324</v>
      </c>
      <c r="R3014" t="s">
        <v>8325</v>
      </c>
      <c r="S3014" s="10">
        <f t="shared" si="235"/>
        <v>42024.702893518523</v>
      </c>
      <c r="T3014" s="10">
        <f t="shared" si="236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 s="3">
        <f t="shared" si="238"/>
        <v>146.69</v>
      </c>
      <c r="Q3015" s="12" t="s">
        <v>8324</v>
      </c>
      <c r="R3015" t="s">
        <v>8325</v>
      </c>
      <c r="S3015" s="10">
        <f t="shared" si="235"/>
        <v>42146.836215277777</v>
      </c>
      <c r="T3015" s="10">
        <f t="shared" si="236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 s="3">
        <f t="shared" si="238"/>
        <v>50.76</v>
      </c>
      <c r="Q3016" s="12" t="s">
        <v>8324</v>
      </c>
      <c r="R3016" t="s">
        <v>8325</v>
      </c>
      <c r="S3016" s="10">
        <f t="shared" si="235"/>
        <v>41920.123611111114</v>
      </c>
      <c r="T3016" s="10">
        <f t="shared" si="236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 s="3">
        <f t="shared" si="238"/>
        <v>87.7</v>
      </c>
      <c r="Q3017" s="12" t="s">
        <v>8324</v>
      </c>
      <c r="R3017" t="s">
        <v>8325</v>
      </c>
      <c r="S3017" s="10">
        <f t="shared" si="235"/>
        <v>41785.72729166667</v>
      </c>
      <c r="T3017" s="10">
        <f t="shared" si="236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 s="3">
        <f t="shared" si="238"/>
        <v>242.28</v>
      </c>
      <c r="Q3018" s="12" t="s">
        <v>8324</v>
      </c>
      <c r="R3018" t="s">
        <v>8325</v>
      </c>
      <c r="S3018" s="10">
        <f t="shared" si="235"/>
        <v>41778.548055555555</v>
      </c>
      <c r="T3018" s="10">
        <f t="shared" si="236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 s="3">
        <f t="shared" si="238"/>
        <v>146.44999999999999</v>
      </c>
      <c r="Q3019" s="12" t="s">
        <v>8324</v>
      </c>
      <c r="R3019" t="s">
        <v>8325</v>
      </c>
      <c r="S3019" s="10">
        <f t="shared" si="235"/>
        <v>41841.850034722222</v>
      </c>
      <c r="T3019" s="10">
        <f t="shared" si="236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 s="3">
        <f t="shared" si="238"/>
        <v>103.17</v>
      </c>
      <c r="Q3020" s="12" t="s">
        <v>8324</v>
      </c>
      <c r="R3020" t="s">
        <v>8325</v>
      </c>
      <c r="S3020" s="10">
        <f t="shared" si="235"/>
        <v>42163.29833333334</v>
      </c>
      <c r="T3020" s="10">
        <f t="shared" si="236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 s="3">
        <f t="shared" si="238"/>
        <v>80.459999999999994</v>
      </c>
      <c r="Q3021" s="12" t="s">
        <v>8324</v>
      </c>
      <c r="R3021" t="s">
        <v>8325</v>
      </c>
      <c r="S3021" s="10">
        <f t="shared" si="235"/>
        <v>41758.833564814813</v>
      </c>
      <c r="T3021" s="10">
        <f t="shared" si="236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 s="3">
        <f t="shared" si="238"/>
        <v>234.67</v>
      </c>
      <c r="Q3022" s="12" t="s">
        <v>8324</v>
      </c>
      <c r="R3022" t="s">
        <v>8325</v>
      </c>
      <c r="S3022" s="10">
        <f t="shared" si="235"/>
        <v>42170.846446759257</v>
      </c>
      <c r="T3022" s="10">
        <f t="shared" si="236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 s="3">
        <f t="shared" si="238"/>
        <v>50.69</v>
      </c>
      <c r="Q3023" s="12" t="s">
        <v>8324</v>
      </c>
      <c r="R3023" t="s">
        <v>8325</v>
      </c>
      <c r="S3023" s="10">
        <f t="shared" si="235"/>
        <v>42660.618854166663</v>
      </c>
      <c r="T3023" s="10">
        <f t="shared" si="236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 s="3">
        <f t="shared" si="238"/>
        <v>162.71</v>
      </c>
      <c r="Q3024" s="12" t="s">
        <v>8324</v>
      </c>
      <c r="R3024" t="s">
        <v>8325</v>
      </c>
      <c r="S3024" s="10">
        <f t="shared" si="235"/>
        <v>42564.95380787037</v>
      </c>
      <c r="T3024" s="10">
        <f t="shared" si="236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 s="3">
        <f t="shared" si="238"/>
        <v>120.17</v>
      </c>
      <c r="Q3025" s="12" t="s">
        <v>8324</v>
      </c>
      <c r="R3025" t="s">
        <v>8325</v>
      </c>
      <c r="S3025" s="10">
        <f t="shared" si="235"/>
        <v>42121.675763888896</v>
      </c>
      <c r="T3025" s="10">
        <f t="shared" si="236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 s="3">
        <f t="shared" si="238"/>
        <v>67.7</v>
      </c>
      <c r="Q3026" s="12" t="s">
        <v>8324</v>
      </c>
      <c r="R3026" t="s">
        <v>8325</v>
      </c>
      <c r="S3026" s="10">
        <f t="shared" si="235"/>
        <v>41158.993923611109</v>
      </c>
      <c r="T3026" s="10">
        <f t="shared" si="236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 s="3">
        <f t="shared" si="238"/>
        <v>52.1</v>
      </c>
      <c r="Q3027" s="12" t="s">
        <v>8324</v>
      </c>
      <c r="R3027" t="s">
        <v>8325</v>
      </c>
      <c r="S3027" s="10">
        <f t="shared" si="235"/>
        <v>41761.509409722225</v>
      </c>
      <c r="T3027" s="10">
        <f t="shared" si="236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 s="3">
        <f t="shared" si="238"/>
        <v>51.6</v>
      </c>
      <c r="Q3028" s="12" t="s">
        <v>8324</v>
      </c>
      <c r="R3028" t="s">
        <v>8325</v>
      </c>
      <c r="S3028" s="10">
        <f t="shared" si="235"/>
        <v>42783.459398148145</v>
      </c>
      <c r="T3028" s="10">
        <f t="shared" si="236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 s="3">
        <f t="shared" si="238"/>
        <v>164.3</v>
      </c>
      <c r="Q3029" s="12" t="s">
        <v>8324</v>
      </c>
      <c r="R3029" t="s">
        <v>8325</v>
      </c>
      <c r="S3029" s="10">
        <f t="shared" si="235"/>
        <v>42053.704293981486</v>
      </c>
      <c r="T3029" s="10">
        <f t="shared" si="236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 s="3">
        <f t="shared" si="238"/>
        <v>84.86</v>
      </c>
      <c r="Q3030" s="12" t="s">
        <v>8324</v>
      </c>
      <c r="R3030" t="s">
        <v>8325</v>
      </c>
      <c r="S3030" s="10">
        <f t="shared" si="235"/>
        <v>42567.264178240745</v>
      </c>
      <c r="T3030" s="10">
        <f t="shared" si="236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 s="3">
        <f t="shared" si="238"/>
        <v>94.55</v>
      </c>
      <c r="Q3031" s="12" t="s">
        <v>8324</v>
      </c>
      <c r="R3031" t="s">
        <v>8325</v>
      </c>
      <c r="S3031" s="10">
        <f t="shared" si="235"/>
        <v>41932.708877314813</v>
      </c>
      <c r="T3031" s="10">
        <f t="shared" si="236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 s="3">
        <f t="shared" si="238"/>
        <v>45.54</v>
      </c>
      <c r="Q3032" s="12" t="s">
        <v>8324</v>
      </c>
      <c r="R3032" t="s">
        <v>8325</v>
      </c>
      <c r="S3032" s="10">
        <f t="shared" si="235"/>
        <v>42233.747349537036</v>
      </c>
      <c r="T3032" s="10">
        <f t="shared" si="236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 s="3">
        <f t="shared" si="238"/>
        <v>51.72</v>
      </c>
      <c r="Q3033" s="12" t="s">
        <v>8324</v>
      </c>
      <c r="R3033" t="s">
        <v>8325</v>
      </c>
      <c r="S3033" s="10">
        <f t="shared" si="235"/>
        <v>42597.882488425923</v>
      </c>
      <c r="T3033" s="10">
        <f t="shared" si="236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 s="3">
        <f t="shared" si="238"/>
        <v>50.88</v>
      </c>
      <c r="Q3034" s="12" t="s">
        <v>8324</v>
      </c>
      <c r="R3034" t="s">
        <v>8325</v>
      </c>
      <c r="S3034" s="10">
        <f t="shared" si="235"/>
        <v>42228.044664351852</v>
      </c>
      <c r="T3034" s="10">
        <f t="shared" si="236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 s="3">
        <f t="shared" si="238"/>
        <v>191.13</v>
      </c>
      <c r="Q3035" s="12" t="s">
        <v>8324</v>
      </c>
      <c r="R3035" t="s">
        <v>8325</v>
      </c>
      <c r="S3035" s="10">
        <f t="shared" si="235"/>
        <v>42570.110243055555</v>
      </c>
      <c r="T3035" s="10">
        <f t="shared" si="236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 s="3">
        <f t="shared" si="238"/>
        <v>89.31</v>
      </c>
      <c r="Q3036" s="12" t="s">
        <v>8324</v>
      </c>
      <c r="R3036" t="s">
        <v>8325</v>
      </c>
      <c r="S3036" s="10">
        <f t="shared" si="235"/>
        <v>42644.535358796296</v>
      </c>
      <c r="T3036" s="10">
        <f t="shared" si="236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 s="3">
        <f t="shared" si="238"/>
        <v>88.59</v>
      </c>
      <c r="Q3037" s="12" t="s">
        <v>8324</v>
      </c>
      <c r="R3037" t="s">
        <v>8325</v>
      </c>
      <c r="S3037" s="10">
        <f t="shared" si="235"/>
        <v>41368.560289351852</v>
      </c>
      <c r="T3037" s="10">
        <f t="shared" si="236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 s="3">
        <f t="shared" si="238"/>
        <v>96.3</v>
      </c>
      <c r="Q3038" s="12" t="s">
        <v>8324</v>
      </c>
      <c r="R3038" t="s">
        <v>8325</v>
      </c>
      <c r="S3038" s="10">
        <f t="shared" si="235"/>
        <v>41466.785231481481</v>
      </c>
      <c r="T3038" s="10">
        <f t="shared" si="236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 s="3">
        <f t="shared" si="238"/>
        <v>33.31</v>
      </c>
      <c r="Q3039" s="12" t="s">
        <v>8324</v>
      </c>
      <c r="R3039" t="s">
        <v>8325</v>
      </c>
      <c r="S3039" s="10">
        <f t="shared" si="235"/>
        <v>40378.893206018518</v>
      </c>
      <c r="T3039" s="10">
        <f t="shared" si="236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 s="3">
        <f t="shared" si="238"/>
        <v>37.22</v>
      </c>
      <c r="Q3040" s="12" t="s">
        <v>8324</v>
      </c>
      <c r="R3040" t="s">
        <v>8325</v>
      </c>
      <c r="S3040" s="10">
        <f t="shared" si="235"/>
        <v>42373.252280092594</v>
      </c>
      <c r="T3040" s="10">
        <f t="shared" si="236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 s="3">
        <f t="shared" si="238"/>
        <v>92.13</v>
      </c>
      <c r="Q3041" s="12" t="s">
        <v>8324</v>
      </c>
      <c r="R3041" t="s">
        <v>8325</v>
      </c>
      <c r="S3041" s="10">
        <f t="shared" si="235"/>
        <v>41610.794421296298</v>
      </c>
      <c r="T3041" s="10">
        <f t="shared" si="236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 s="3">
        <f t="shared" si="238"/>
        <v>76.790000000000006</v>
      </c>
      <c r="Q3042" s="12" t="s">
        <v>8324</v>
      </c>
      <c r="R3042" t="s">
        <v>8325</v>
      </c>
      <c r="S3042" s="10">
        <f t="shared" si="235"/>
        <v>42177.791909722218</v>
      </c>
      <c r="T3042" s="10">
        <f t="shared" si="236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 s="3">
        <f t="shared" si="238"/>
        <v>96.53</v>
      </c>
      <c r="Q3043" s="12" t="s">
        <v>8324</v>
      </c>
      <c r="R3043" t="s">
        <v>8325</v>
      </c>
      <c r="S3043" s="10">
        <f t="shared" si="235"/>
        <v>42359.868611111116</v>
      </c>
      <c r="T3043" s="10">
        <f t="shared" si="236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 s="3">
        <f t="shared" si="238"/>
        <v>51.89</v>
      </c>
      <c r="Q3044" s="12" t="s">
        <v>8324</v>
      </c>
      <c r="R3044" t="s">
        <v>8325</v>
      </c>
      <c r="S3044" s="10">
        <f t="shared" si="235"/>
        <v>42253.688043981485</v>
      </c>
      <c r="T3044" s="10">
        <f t="shared" si="236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 s="3">
        <f t="shared" si="238"/>
        <v>128.91</v>
      </c>
      <c r="Q3045" s="12" t="s">
        <v>8324</v>
      </c>
      <c r="R3045" t="s">
        <v>8325</v>
      </c>
      <c r="S3045" s="10">
        <f t="shared" si="235"/>
        <v>42083.070590277777</v>
      </c>
      <c r="T3045" s="10">
        <f t="shared" si="236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 s="3">
        <f t="shared" si="238"/>
        <v>84.11</v>
      </c>
      <c r="Q3046" s="12" t="s">
        <v>8324</v>
      </c>
      <c r="R3046" t="s">
        <v>8325</v>
      </c>
      <c r="S3046" s="10">
        <f t="shared" si="235"/>
        <v>42387.7268287037</v>
      </c>
      <c r="T3046" s="10">
        <f t="shared" si="236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 s="3">
        <f t="shared" si="238"/>
        <v>82.94</v>
      </c>
      <c r="Q3047" s="12" t="s">
        <v>8324</v>
      </c>
      <c r="R3047" t="s">
        <v>8325</v>
      </c>
      <c r="S3047" s="10">
        <f t="shared" si="235"/>
        <v>41843.155729166669</v>
      </c>
      <c r="T3047" s="10">
        <f t="shared" si="236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 s="3">
        <f t="shared" si="238"/>
        <v>259.95</v>
      </c>
      <c r="Q3048" s="12" t="s">
        <v>8324</v>
      </c>
      <c r="R3048" t="s">
        <v>8325</v>
      </c>
      <c r="S3048" s="10">
        <f t="shared" si="235"/>
        <v>41862.803078703706</v>
      </c>
      <c r="T3048" s="10">
        <f t="shared" si="236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 s="3">
        <f t="shared" si="238"/>
        <v>37.25</v>
      </c>
      <c r="Q3049" s="12" t="s">
        <v>8324</v>
      </c>
      <c r="R3049" t="s">
        <v>8325</v>
      </c>
      <c r="S3049" s="10">
        <f t="shared" si="235"/>
        <v>42443.989050925928</v>
      </c>
      <c r="T3049" s="10">
        <f t="shared" si="236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 s="3">
        <f t="shared" si="238"/>
        <v>177.02</v>
      </c>
      <c r="Q3050" s="12" t="s">
        <v>8324</v>
      </c>
      <c r="R3050" t="s">
        <v>8325</v>
      </c>
      <c r="S3050" s="10">
        <f t="shared" si="235"/>
        <v>41975.901180555549</v>
      </c>
      <c r="T3050" s="10">
        <f t="shared" si="236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 s="3">
        <f t="shared" si="238"/>
        <v>74.069999999999993</v>
      </c>
      <c r="Q3051" s="12" t="s">
        <v>8324</v>
      </c>
      <c r="R3051" t="s">
        <v>8325</v>
      </c>
      <c r="S3051" s="10">
        <f t="shared" si="235"/>
        <v>42139.014525462961</v>
      </c>
      <c r="T3051" s="10">
        <f t="shared" si="236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 s="3">
        <f t="shared" si="238"/>
        <v>70.67</v>
      </c>
      <c r="Q3052" s="12" t="s">
        <v>8324</v>
      </c>
      <c r="R3052" t="s">
        <v>8325</v>
      </c>
      <c r="S3052" s="10">
        <f t="shared" ref="S3052:S3115" si="240">(((J3052/60)/60)/24)+DATE(1970,1,1)</f>
        <v>42465.16851851852</v>
      </c>
      <c r="T3052" s="10">
        <f t="shared" ref="T3052:T3115" si="241">(((I3052/60)/60)/24)+DATE(1970,1,1)</f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 s="3">
        <f t="shared" si="238"/>
        <v>23.63</v>
      </c>
      <c r="Q3053" s="12" t="s">
        <v>8324</v>
      </c>
      <c r="R3053" t="s">
        <v>8325</v>
      </c>
      <c r="S3053" s="10">
        <f t="shared" si="240"/>
        <v>42744.416030092587</v>
      </c>
      <c r="T3053" s="10">
        <f t="shared" si="241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 s="3">
        <f t="shared" si="238"/>
        <v>37.5</v>
      </c>
      <c r="Q3054" s="12" t="s">
        <v>8324</v>
      </c>
      <c r="R3054" t="s">
        <v>8325</v>
      </c>
      <c r="S3054" s="10">
        <f t="shared" si="240"/>
        <v>42122.670069444444</v>
      </c>
      <c r="T3054" s="10">
        <f t="shared" si="241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 s="3">
        <f t="shared" si="238"/>
        <v>13.33</v>
      </c>
      <c r="Q3055" s="12" t="s">
        <v>8324</v>
      </c>
      <c r="R3055" t="s">
        <v>8325</v>
      </c>
      <c r="S3055" s="10">
        <f t="shared" si="240"/>
        <v>41862.761724537035</v>
      </c>
      <c r="T3055" s="10">
        <f t="shared" si="241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 s="3">
        <f t="shared" si="238"/>
        <v>0</v>
      </c>
      <c r="Q3056" s="12" t="s">
        <v>8324</v>
      </c>
      <c r="R3056" t="s">
        <v>8325</v>
      </c>
      <c r="S3056" s="10">
        <f t="shared" si="240"/>
        <v>42027.832800925928</v>
      </c>
      <c r="T3056" s="10">
        <f t="shared" si="241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 s="3">
        <f t="shared" si="238"/>
        <v>1</v>
      </c>
      <c r="Q3057" s="12" t="s">
        <v>8324</v>
      </c>
      <c r="R3057" t="s">
        <v>8325</v>
      </c>
      <c r="S3057" s="10">
        <f t="shared" si="240"/>
        <v>41953.95821759259</v>
      </c>
      <c r="T3057" s="10">
        <f t="shared" si="241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 s="3">
        <f t="shared" si="238"/>
        <v>0</v>
      </c>
      <c r="Q3058" s="12" t="s">
        <v>8324</v>
      </c>
      <c r="R3058" t="s">
        <v>8325</v>
      </c>
      <c r="S3058" s="10">
        <f t="shared" si="240"/>
        <v>41851.636388888888</v>
      </c>
      <c r="T3058" s="10">
        <f t="shared" si="241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 s="3">
        <f t="shared" si="238"/>
        <v>0</v>
      </c>
      <c r="Q3059" s="12" t="s">
        <v>8324</v>
      </c>
      <c r="R3059" t="s">
        <v>8325</v>
      </c>
      <c r="S3059" s="10">
        <f t="shared" si="240"/>
        <v>42433.650590277779</v>
      </c>
      <c r="T3059" s="10">
        <f t="shared" si="241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 s="3">
        <f t="shared" si="238"/>
        <v>1</v>
      </c>
      <c r="Q3060" s="12" t="s">
        <v>8324</v>
      </c>
      <c r="R3060" t="s">
        <v>8325</v>
      </c>
      <c r="S3060" s="10">
        <f t="shared" si="240"/>
        <v>42460.374305555553</v>
      </c>
      <c r="T3060" s="10">
        <f t="shared" si="241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 s="3">
        <f t="shared" si="238"/>
        <v>41</v>
      </c>
      <c r="Q3061" s="12" t="s">
        <v>8324</v>
      </c>
      <c r="R3061" t="s">
        <v>8325</v>
      </c>
      <c r="S3061" s="10">
        <f t="shared" si="240"/>
        <v>41829.935717592591</v>
      </c>
      <c r="T3061" s="10">
        <f t="shared" si="241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 s="3">
        <f t="shared" si="238"/>
        <v>55.83</v>
      </c>
      <c r="Q3062" s="12" t="s">
        <v>8324</v>
      </c>
      <c r="R3062" t="s">
        <v>8325</v>
      </c>
      <c r="S3062" s="10">
        <f t="shared" si="240"/>
        <v>42245.274699074071</v>
      </c>
      <c r="T3062" s="10">
        <f t="shared" si="241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 s="3">
        <f t="shared" si="238"/>
        <v>0</v>
      </c>
      <c r="Q3063" s="12" t="s">
        <v>8324</v>
      </c>
      <c r="R3063" t="s">
        <v>8325</v>
      </c>
      <c r="S3063" s="10">
        <f t="shared" si="240"/>
        <v>41834.784120370372</v>
      </c>
      <c r="T3063" s="10">
        <f t="shared" si="241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 s="3">
        <f t="shared" si="238"/>
        <v>99.76</v>
      </c>
      <c r="Q3064" s="12" t="s">
        <v>8324</v>
      </c>
      <c r="R3064" t="s">
        <v>8325</v>
      </c>
      <c r="S3064" s="10">
        <f t="shared" si="240"/>
        <v>42248.535787037035</v>
      </c>
      <c r="T3064" s="10">
        <f t="shared" si="241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 s="3">
        <f t="shared" si="238"/>
        <v>25.52</v>
      </c>
      <c r="Q3065" s="12" t="s">
        <v>8324</v>
      </c>
      <c r="R3065" t="s">
        <v>8325</v>
      </c>
      <c r="S3065" s="10">
        <f t="shared" si="240"/>
        <v>42630.922893518517</v>
      </c>
      <c r="T3065" s="10">
        <f t="shared" si="241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 s="3">
        <f t="shared" si="238"/>
        <v>117.65</v>
      </c>
      <c r="Q3066" s="12" t="s">
        <v>8324</v>
      </c>
      <c r="R3066" t="s">
        <v>8325</v>
      </c>
      <c r="S3066" s="10">
        <f t="shared" si="240"/>
        <v>42299.130162037036</v>
      </c>
      <c r="T3066" s="10">
        <f t="shared" si="241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 s="3">
        <f t="shared" si="238"/>
        <v>5</v>
      </c>
      <c r="Q3067" s="12" t="s">
        <v>8324</v>
      </c>
      <c r="R3067" t="s">
        <v>8325</v>
      </c>
      <c r="S3067" s="10">
        <f t="shared" si="240"/>
        <v>41825.055231481485</v>
      </c>
      <c r="T3067" s="10">
        <f t="shared" si="241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 s="3">
        <f t="shared" si="238"/>
        <v>2796.67</v>
      </c>
      <c r="Q3068" s="12" t="s">
        <v>8324</v>
      </c>
      <c r="R3068" t="s">
        <v>8325</v>
      </c>
      <c r="S3068" s="10">
        <f t="shared" si="240"/>
        <v>42531.228437500002</v>
      </c>
      <c r="T3068" s="10">
        <f t="shared" si="241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 s="3">
        <f t="shared" si="238"/>
        <v>200</v>
      </c>
      <c r="Q3069" s="12" t="s">
        <v>8324</v>
      </c>
      <c r="R3069" t="s">
        <v>8325</v>
      </c>
      <c r="S3069" s="10">
        <f t="shared" si="240"/>
        <v>42226.938414351855</v>
      </c>
      <c r="T3069" s="10">
        <f t="shared" si="241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 s="3">
        <f t="shared" si="238"/>
        <v>87.5</v>
      </c>
      <c r="Q3070" s="12" t="s">
        <v>8324</v>
      </c>
      <c r="R3070" t="s">
        <v>8325</v>
      </c>
      <c r="S3070" s="10">
        <f t="shared" si="240"/>
        <v>42263.691574074073</v>
      </c>
      <c r="T3070" s="10">
        <f t="shared" si="241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 s="3">
        <f t="shared" si="238"/>
        <v>20.14</v>
      </c>
      <c r="Q3071" s="12" t="s">
        <v>8324</v>
      </c>
      <c r="R3071" t="s">
        <v>8325</v>
      </c>
      <c r="S3071" s="10">
        <f t="shared" si="240"/>
        <v>41957.833726851852</v>
      </c>
      <c r="T3071" s="10">
        <f t="shared" si="241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 s="3">
        <f t="shared" si="238"/>
        <v>20.88</v>
      </c>
      <c r="Q3072" s="12" t="s">
        <v>8324</v>
      </c>
      <c r="R3072" t="s">
        <v>8325</v>
      </c>
      <c r="S3072" s="10">
        <f t="shared" si="240"/>
        <v>42690.733437499999</v>
      </c>
      <c r="T3072" s="10">
        <f t="shared" si="241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 s="3">
        <f t="shared" si="238"/>
        <v>61.31</v>
      </c>
      <c r="Q3073" s="12" t="s">
        <v>8324</v>
      </c>
      <c r="R3073" t="s">
        <v>8325</v>
      </c>
      <c r="S3073" s="10">
        <f t="shared" si="240"/>
        <v>42097.732418981483</v>
      </c>
      <c r="T3073" s="10">
        <f t="shared" si="241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2">ROUND(E3074/D3074*100,0)</f>
        <v>0</v>
      </c>
      <c r="P3074" s="3">
        <f t="shared" ref="P3074:P3137" si="243">IFERROR(ROUND(E3074/L3074,2),0)</f>
        <v>1</v>
      </c>
      <c r="Q3074" s="12" t="s">
        <v>8324</v>
      </c>
      <c r="R3074" t="s">
        <v>8325</v>
      </c>
      <c r="S3074" s="10">
        <f t="shared" si="240"/>
        <v>42658.690532407403</v>
      </c>
      <c r="T3074" s="10">
        <f t="shared" si="241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2"/>
        <v>0</v>
      </c>
      <c r="P3075" s="3">
        <f t="shared" si="243"/>
        <v>92.14</v>
      </c>
      <c r="Q3075" s="12" t="s">
        <v>8324</v>
      </c>
      <c r="R3075" t="s">
        <v>8325</v>
      </c>
      <c r="S3075" s="10">
        <f t="shared" si="240"/>
        <v>42111.684027777781</v>
      </c>
      <c r="T3075" s="10">
        <f t="shared" si="241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 s="3">
        <f t="shared" si="243"/>
        <v>7.33</v>
      </c>
      <c r="Q3076" s="12" t="s">
        <v>8324</v>
      </c>
      <c r="R3076" t="s">
        <v>8325</v>
      </c>
      <c r="S3076" s="10">
        <f t="shared" si="240"/>
        <v>42409.571284722217</v>
      </c>
      <c r="T3076" s="10">
        <f t="shared" si="241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 s="3">
        <f t="shared" si="243"/>
        <v>64.8</v>
      </c>
      <c r="Q3077" s="12" t="s">
        <v>8324</v>
      </c>
      <c r="R3077" t="s">
        <v>8325</v>
      </c>
      <c r="S3077" s="10">
        <f t="shared" si="240"/>
        <v>42551.102314814809</v>
      </c>
      <c r="T3077" s="10">
        <f t="shared" si="241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 s="3">
        <f t="shared" si="243"/>
        <v>30.12</v>
      </c>
      <c r="Q3078" s="12" t="s">
        <v>8324</v>
      </c>
      <c r="R3078" t="s">
        <v>8325</v>
      </c>
      <c r="S3078" s="10">
        <f t="shared" si="240"/>
        <v>42226.651886574073</v>
      </c>
      <c r="T3078" s="10">
        <f t="shared" si="241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 s="3">
        <f t="shared" si="243"/>
        <v>52.5</v>
      </c>
      <c r="Q3079" s="12" t="s">
        <v>8324</v>
      </c>
      <c r="R3079" t="s">
        <v>8325</v>
      </c>
      <c r="S3079" s="10">
        <f t="shared" si="240"/>
        <v>42766.956921296296</v>
      </c>
      <c r="T3079" s="10">
        <f t="shared" si="241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 s="3">
        <f t="shared" si="243"/>
        <v>23.67</v>
      </c>
      <c r="Q3080" s="12" t="s">
        <v>8324</v>
      </c>
      <c r="R3080" t="s">
        <v>8325</v>
      </c>
      <c r="S3080" s="10">
        <f t="shared" si="240"/>
        <v>42031.138831018514</v>
      </c>
      <c r="T3080" s="10">
        <f t="shared" si="241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 s="3">
        <f t="shared" si="243"/>
        <v>415.78</v>
      </c>
      <c r="Q3081" s="12" t="s">
        <v>8324</v>
      </c>
      <c r="R3081" t="s">
        <v>8325</v>
      </c>
      <c r="S3081" s="10">
        <f t="shared" si="240"/>
        <v>42055.713368055556</v>
      </c>
      <c r="T3081" s="10">
        <f t="shared" si="241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 s="3">
        <f t="shared" si="243"/>
        <v>53.71</v>
      </c>
      <c r="Q3082" s="12" t="s">
        <v>8324</v>
      </c>
      <c r="R3082" t="s">
        <v>8325</v>
      </c>
      <c r="S3082" s="10">
        <f t="shared" si="240"/>
        <v>41940.028287037036</v>
      </c>
      <c r="T3082" s="10">
        <f t="shared" si="241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 s="3">
        <f t="shared" si="243"/>
        <v>420.6</v>
      </c>
      <c r="Q3083" s="12" t="s">
        <v>8324</v>
      </c>
      <c r="R3083" t="s">
        <v>8325</v>
      </c>
      <c r="S3083" s="10">
        <f t="shared" si="240"/>
        <v>42237.181608796294</v>
      </c>
      <c r="T3083" s="10">
        <f t="shared" si="241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 s="3">
        <f t="shared" si="243"/>
        <v>0</v>
      </c>
      <c r="Q3084" s="12" t="s">
        <v>8324</v>
      </c>
      <c r="R3084" t="s">
        <v>8325</v>
      </c>
      <c r="S3084" s="10">
        <f t="shared" si="240"/>
        <v>42293.922986111109</v>
      </c>
      <c r="T3084" s="10">
        <f t="shared" si="241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 s="3">
        <f t="shared" si="243"/>
        <v>18.670000000000002</v>
      </c>
      <c r="Q3085" s="12" t="s">
        <v>8324</v>
      </c>
      <c r="R3085" t="s">
        <v>8325</v>
      </c>
      <c r="S3085" s="10">
        <f t="shared" si="240"/>
        <v>41853.563402777778</v>
      </c>
      <c r="T3085" s="10">
        <f t="shared" si="241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 s="3">
        <f t="shared" si="243"/>
        <v>78.33</v>
      </c>
      <c r="Q3086" s="12" t="s">
        <v>8324</v>
      </c>
      <c r="R3086" t="s">
        <v>8325</v>
      </c>
      <c r="S3086" s="10">
        <f t="shared" si="240"/>
        <v>42100.723738425921</v>
      </c>
      <c r="T3086" s="10">
        <f t="shared" si="241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 s="3">
        <f t="shared" si="243"/>
        <v>67.78</v>
      </c>
      <c r="Q3087" s="12" t="s">
        <v>8324</v>
      </c>
      <c r="R3087" t="s">
        <v>8325</v>
      </c>
      <c r="S3087" s="10">
        <f t="shared" si="240"/>
        <v>42246.883784722217</v>
      </c>
      <c r="T3087" s="10">
        <f t="shared" si="241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 s="3">
        <f t="shared" si="243"/>
        <v>16.670000000000002</v>
      </c>
      <c r="Q3088" s="12" t="s">
        <v>8324</v>
      </c>
      <c r="R3088" t="s">
        <v>8325</v>
      </c>
      <c r="S3088" s="10">
        <f t="shared" si="240"/>
        <v>42173.67082175926</v>
      </c>
      <c r="T3088" s="10">
        <f t="shared" si="241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 s="3">
        <f t="shared" si="243"/>
        <v>62.5</v>
      </c>
      <c r="Q3089" s="12" t="s">
        <v>8324</v>
      </c>
      <c r="R3089" t="s">
        <v>8325</v>
      </c>
      <c r="S3089" s="10">
        <f t="shared" si="240"/>
        <v>42665.150347222225</v>
      </c>
      <c r="T3089" s="10">
        <f t="shared" si="241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 s="3">
        <f t="shared" si="243"/>
        <v>42</v>
      </c>
      <c r="Q3090" s="12" t="s">
        <v>8324</v>
      </c>
      <c r="R3090" t="s">
        <v>8325</v>
      </c>
      <c r="S3090" s="10">
        <f t="shared" si="240"/>
        <v>41981.57230324074</v>
      </c>
      <c r="T3090" s="10">
        <f t="shared" si="241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 s="3">
        <f t="shared" si="243"/>
        <v>130.09</v>
      </c>
      <c r="Q3091" s="12" t="s">
        <v>8324</v>
      </c>
      <c r="R3091" t="s">
        <v>8325</v>
      </c>
      <c r="S3091" s="10">
        <f t="shared" si="240"/>
        <v>42528.542627314819</v>
      </c>
      <c r="T3091" s="10">
        <f t="shared" si="241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 s="3">
        <f t="shared" si="243"/>
        <v>1270.22</v>
      </c>
      <c r="Q3092" s="12" t="s">
        <v>8324</v>
      </c>
      <c r="R3092" t="s">
        <v>8325</v>
      </c>
      <c r="S3092" s="10">
        <f t="shared" si="240"/>
        <v>42065.818807870368</v>
      </c>
      <c r="T3092" s="10">
        <f t="shared" si="241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 s="3">
        <f t="shared" si="243"/>
        <v>88.44</v>
      </c>
      <c r="Q3093" s="12" t="s">
        <v>8324</v>
      </c>
      <c r="R3093" t="s">
        <v>8325</v>
      </c>
      <c r="S3093" s="10">
        <f t="shared" si="240"/>
        <v>42566.948414351849</v>
      </c>
      <c r="T3093" s="10">
        <f t="shared" si="241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 s="3">
        <f t="shared" si="243"/>
        <v>56.34</v>
      </c>
      <c r="Q3094" s="12" t="s">
        <v>8324</v>
      </c>
      <c r="R3094" t="s">
        <v>8325</v>
      </c>
      <c r="S3094" s="10">
        <f t="shared" si="240"/>
        <v>42255.619351851856</v>
      </c>
      <c r="T3094" s="10">
        <f t="shared" si="241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 s="3">
        <f t="shared" si="243"/>
        <v>53.53</v>
      </c>
      <c r="Q3095" s="12" t="s">
        <v>8324</v>
      </c>
      <c r="R3095" t="s">
        <v>8325</v>
      </c>
      <c r="S3095" s="10">
        <f t="shared" si="240"/>
        <v>41760.909039351849</v>
      </c>
      <c r="T3095" s="10">
        <f t="shared" si="241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 s="3">
        <f t="shared" si="243"/>
        <v>25</v>
      </c>
      <c r="Q3096" s="12" t="s">
        <v>8324</v>
      </c>
      <c r="R3096" t="s">
        <v>8325</v>
      </c>
      <c r="S3096" s="10">
        <f t="shared" si="240"/>
        <v>42207.795787037037</v>
      </c>
      <c r="T3096" s="10">
        <f t="shared" si="241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 s="3">
        <f t="shared" si="243"/>
        <v>50</v>
      </c>
      <c r="Q3097" s="12" t="s">
        <v>8324</v>
      </c>
      <c r="R3097" t="s">
        <v>8325</v>
      </c>
      <c r="S3097" s="10">
        <f t="shared" si="240"/>
        <v>42523.025231481486</v>
      </c>
      <c r="T3097" s="10">
        <f t="shared" si="241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 s="3">
        <f t="shared" si="243"/>
        <v>56.79</v>
      </c>
      <c r="Q3098" s="12" t="s">
        <v>8324</v>
      </c>
      <c r="R3098" t="s">
        <v>8325</v>
      </c>
      <c r="S3098" s="10">
        <f t="shared" si="240"/>
        <v>42114.825532407413</v>
      </c>
      <c r="T3098" s="10">
        <f t="shared" si="241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 s="3">
        <f t="shared" si="243"/>
        <v>40.83</v>
      </c>
      <c r="Q3099" s="12" t="s">
        <v>8324</v>
      </c>
      <c r="R3099" t="s">
        <v>8325</v>
      </c>
      <c r="S3099" s="10">
        <f t="shared" si="240"/>
        <v>42629.503483796296</v>
      </c>
      <c r="T3099" s="10">
        <f t="shared" si="241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 s="3">
        <f t="shared" si="243"/>
        <v>65.11</v>
      </c>
      <c r="Q3100" s="12" t="s">
        <v>8324</v>
      </c>
      <c r="R3100" t="s">
        <v>8325</v>
      </c>
      <c r="S3100" s="10">
        <f t="shared" si="240"/>
        <v>42359.792233796295</v>
      </c>
      <c r="T3100" s="10">
        <f t="shared" si="241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 s="3">
        <f t="shared" si="243"/>
        <v>55.6</v>
      </c>
      <c r="Q3101" s="12" t="s">
        <v>8324</v>
      </c>
      <c r="R3101" t="s">
        <v>8325</v>
      </c>
      <c r="S3101" s="10">
        <f t="shared" si="240"/>
        <v>42382.189710648148</v>
      </c>
      <c r="T3101" s="10">
        <f t="shared" si="241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 s="3">
        <f t="shared" si="243"/>
        <v>140.54</v>
      </c>
      <c r="Q3102" s="12" t="s">
        <v>8324</v>
      </c>
      <c r="R3102" t="s">
        <v>8325</v>
      </c>
      <c r="S3102" s="10">
        <f t="shared" si="240"/>
        <v>41902.622395833336</v>
      </c>
      <c r="T3102" s="10">
        <f t="shared" si="241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 s="3">
        <f t="shared" si="243"/>
        <v>25</v>
      </c>
      <c r="Q3103" s="12" t="s">
        <v>8324</v>
      </c>
      <c r="R3103" t="s">
        <v>8325</v>
      </c>
      <c r="S3103" s="10">
        <f t="shared" si="240"/>
        <v>42171.383530092593</v>
      </c>
      <c r="T3103" s="10">
        <f t="shared" si="241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 s="3">
        <f t="shared" si="243"/>
        <v>69.53</v>
      </c>
      <c r="Q3104" s="12" t="s">
        <v>8324</v>
      </c>
      <c r="R3104" t="s">
        <v>8325</v>
      </c>
      <c r="S3104" s="10">
        <f t="shared" si="240"/>
        <v>42555.340486111112</v>
      </c>
      <c r="T3104" s="10">
        <f t="shared" si="241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 s="3">
        <f t="shared" si="243"/>
        <v>5.5</v>
      </c>
      <c r="Q3105" s="12" t="s">
        <v>8324</v>
      </c>
      <c r="R3105" t="s">
        <v>8325</v>
      </c>
      <c r="S3105" s="10">
        <f t="shared" si="240"/>
        <v>42107.156319444446</v>
      </c>
      <c r="T3105" s="10">
        <f t="shared" si="241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 s="3">
        <f t="shared" si="243"/>
        <v>237</v>
      </c>
      <c r="Q3106" s="12" t="s">
        <v>8324</v>
      </c>
      <c r="R3106" t="s">
        <v>8325</v>
      </c>
      <c r="S3106" s="10">
        <f t="shared" si="240"/>
        <v>42006.908692129626</v>
      </c>
      <c r="T3106" s="10">
        <f t="shared" si="241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 s="3">
        <f t="shared" si="243"/>
        <v>79.87</v>
      </c>
      <c r="Q3107" s="12" t="s">
        <v>8324</v>
      </c>
      <c r="R3107" t="s">
        <v>8325</v>
      </c>
      <c r="S3107" s="10">
        <f t="shared" si="240"/>
        <v>41876.718935185185</v>
      </c>
      <c r="T3107" s="10">
        <f t="shared" si="241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 s="3">
        <f t="shared" si="243"/>
        <v>10.25</v>
      </c>
      <c r="Q3108" s="12" t="s">
        <v>8324</v>
      </c>
      <c r="R3108" t="s">
        <v>8325</v>
      </c>
      <c r="S3108" s="10">
        <f t="shared" si="240"/>
        <v>42241.429120370376</v>
      </c>
      <c r="T3108" s="10">
        <f t="shared" si="241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 s="3">
        <f t="shared" si="243"/>
        <v>272.58999999999997</v>
      </c>
      <c r="Q3109" s="12" t="s">
        <v>8324</v>
      </c>
      <c r="R3109" t="s">
        <v>8325</v>
      </c>
      <c r="S3109" s="10">
        <f t="shared" si="240"/>
        <v>42128.814247685179</v>
      </c>
      <c r="T3109" s="10">
        <f t="shared" si="241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 s="3">
        <f t="shared" si="243"/>
        <v>13</v>
      </c>
      <c r="Q3110" s="12" t="s">
        <v>8324</v>
      </c>
      <c r="R3110" t="s">
        <v>8325</v>
      </c>
      <c r="S3110" s="10">
        <f t="shared" si="240"/>
        <v>42062.680486111116</v>
      </c>
      <c r="T3110" s="10">
        <f t="shared" si="241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 s="3">
        <f t="shared" si="243"/>
        <v>58.18</v>
      </c>
      <c r="Q3111" s="12" t="s">
        <v>8324</v>
      </c>
      <c r="R3111" t="s">
        <v>8325</v>
      </c>
      <c r="S3111" s="10">
        <f t="shared" si="240"/>
        <v>41844.125115740739</v>
      </c>
      <c r="T3111" s="10">
        <f t="shared" si="241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 s="3">
        <f t="shared" si="243"/>
        <v>10</v>
      </c>
      <c r="Q3112" s="12" t="s">
        <v>8324</v>
      </c>
      <c r="R3112" t="s">
        <v>8325</v>
      </c>
      <c r="S3112" s="10">
        <f t="shared" si="240"/>
        <v>42745.031469907408</v>
      </c>
      <c r="T3112" s="10">
        <f t="shared" si="241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 s="3">
        <f t="shared" si="243"/>
        <v>70.11</v>
      </c>
      <c r="Q3113" s="12" t="s">
        <v>8324</v>
      </c>
      <c r="R3113" t="s">
        <v>8325</v>
      </c>
      <c r="S3113" s="10">
        <f t="shared" si="240"/>
        <v>41885.595138888886</v>
      </c>
      <c r="T3113" s="10">
        <f t="shared" si="241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 s="3">
        <f t="shared" si="243"/>
        <v>57.89</v>
      </c>
      <c r="Q3114" s="12" t="s">
        <v>8324</v>
      </c>
      <c r="R3114" t="s">
        <v>8325</v>
      </c>
      <c r="S3114" s="10">
        <f t="shared" si="240"/>
        <v>42615.121921296297</v>
      </c>
      <c r="T3114" s="10">
        <f t="shared" si="241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 s="3">
        <f t="shared" si="243"/>
        <v>125.27</v>
      </c>
      <c r="Q3115" s="12" t="s">
        <v>8324</v>
      </c>
      <c r="R3115" t="s">
        <v>8325</v>
      </c>
      <c r="S3115" s="10">
        <f t="shared" si="240"/>
        <v>42081.731273148151</v>
      </c>
      <c r="T3115" s="10">
        <f t="shared" si="241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 s="3">
        <f t="shared" si="243"/>
        <v>0</v>
      </c>
      <c r="Q3116" s="12" t="s">
        <v>8324</v>
      </c>
      <c r="R3116" t="s">
        <v>8325</v>
      </c>
      <c r="S3116" s="10">
        <f t="shared" ref="S3116:S3179" si="245">(((J3116/60)/60)/24)+DATE(1970,1,1)</f>
        <v>41843.632523148146</v>
      </c>
      <c r="T3116" s="10">
        <f t="shared" ref="T3116:T3179" si="246">(((I3116/60)/60)/24)+DATE(1970,1,1)</f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 s="3">
        <f t="shared" si="243"/>
        <v>300</v>
      </c>
      <c r="Q3117" s="12" t="s">
        <v>8324</v>
      </c>
      <c r="R3117" t="s">
        <v>8325</v>
      </c>
      <c r="S3117" s="10">
        <f t="shared" si="245"/>
        <v>42496.447071759263</v>
      </c>
      <c r="T3117" s="10">
        <f t="shared" si="246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 s="3">
        <f t="shared" si="243"/>
        <v>43</v>
      </c>
      <c r="Q3118" s="12" t="s">
        <v>8324</v>
      </c>
      <c r="R3118" t="s">
        <v>8325</v>
      </c>
      <c r="S3118" s="10">
        <f t="shared" si="245"/>
        <v>42081.515335648146</v>
      </c>
      <c r="T3118" s="10">
        <f t="shared" si="246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 s="3">
        <f t="shared" si="243"/>
        <v>1</v>
      </c>
      <c r="Q3119" s="12" t="s">
        <v>8324</v>
      </c>
      <c r="R3119" t="s">
        <v>8325</v>
      </c>
      <c r="S3119" s="10">
        <f t="shared" si="245"/>
        <v>42509.374537037031</v>
      </c>
      <c r="T3119" s="10">
        <f t="shared" si="246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 s="3">
        <f t="shared" si="243"/>
        <v>775</v>
      </c>
      <c r="Q3120" s="12" t="s">
        <v>8324</v>
      </c>
      <c r="R3120" t="s">
        <v>8325</v>
      </c>
      <c r="S3120" s="10">
        <f t="shared" si="245"/>
        <v>42534.649571759262</v>
      </c>
      <c r="T3120" s="10">
        <f t="shared" si="246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 s="3">
        <f t="shared" si="243"/>
        <v>5</v>
      </c>
      <c r="Q3121" s="12" t="s">
        <v>8324</v>
      </c>
      <c r="R3121" t="s">
        <v>8325</v>
      </c>
      <c r="S3121" s="10">
        <f t="shared" si="245"/>
        <v>42060.04550925926</v>
      </c>
      <c r="T3121" s="10">
        <f t="shared" si="246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 s="3">
        <f t="shared" si="243"/>
        <v>12.8</v>
      </c>
      <c r="Q3122" s="12" t="s">
        <v>8324</v>
      </c>
      <c r="R3122" t="s">
        <v>8325</v>
      </c>
      <c r="S3122" s="10">
        <f t="shared" si="245"/>
        <v>42435.942083333335</v>
      </c>
      <c r="T3122" s="10">
        <f t="shared" si="246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 s="3">
        <f t="shared" si="243"/>
        <v>10</v>
      </c>
      <c r="Q3123" s="12" t="s">
        <v>8324</v>
      </c>
      <c r="R3123" t="s">
        <v>8325</v>
      </c>
      <c r="S3123" s="10">
        <f t="shared" si="245"/>
        <v>41848.679803240739</v>
      </c>
      <c r="T3123" s="10">
        <f t="shared" si="246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 s="3">
        <f t="shared" si="243"/>
        <v>58</v>
      </c>
      <c r="Q3124" s="12" t="s">
        <v>8324</v>
      </c>
      <c r="R3124" t="s">
        <v>8325</v>
      </c>
      <c r="S3124" s="10">
        <f t="shared" si="245"/>
        <v>42678.932083333333</v>
      </c>
      <c r="T3124" s="10">
        <f t="shared" si="246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 s="3">
        <f t="shared" si="243"/>
        <v>244.8</v>
      </c>
      <c r="Q3125" s="12" t="s">
        <v>8324</v>
      </c>
      <c r="R3125" t="s">
        <v>8325</v>
      </c>
      <c r="S3125" s="10">
        <f t="shared" si="245"/>
        <v>42530.993032407408</v>
      </c>
      <c r="T3125" s="10">
        <f t="shared" si="246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 s="3">
        <f t="shared" si="243"/>
        <v>6.5</v>
      </c>
      <c r="Q3126" s="12" t="s">
        <v>8324</v>
      </c>
      <c r="R3126" t="s">
        <v>8325</v>
      </c>
      <c r="S3126" s="10">
        <f t="shared" si="245"/>
        <v>41977.780104166668</v>
      </c>
      <c r="T3126" s="10">
        <f t="shared" si="246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 s="3">
        <f t="shared" si="243"/>
        <v>0</v>
      </c>
      <c r="Q3127" s="12" t="s">
        <v>8324</v>
      </c>
      <c r="R3127" t="s">
        <v>8325</v>
      </c>
      <c r="S3127" s="10">
        <f t="shared" si="245"/>
        <v>42346.20685185185</v>
      </c>
      <c r="T3127" s="10">
        <f t="shared" si="246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 s="3">
        <f t="shared" si="243"/>
        <v>61.18</v>
      </c>
      <c r="Q3128" s="12" t="s">
        <v>8324</v>
      </c>
      <c r="R3128" t="s">
        <v>8325</v>
      </c>
      <c r="S3128" s="10">
        <f t="shared" si="245"/>
        <v>42427.01807870371</v>
      </c>
      <c r="T3128" s="10">
        <f t="shared" si="246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 s="3">
        <f t="shared" si="243"/>
        <v>0</v>
      </c>
      <c r="Q3129" s="12" t="s">
        <v>8324</v>
      </c>
      <c r="R3129" t="s">
        <v>8325</v>
      </c>
      <c r="S3129" s="10">
        <f t="shared" si="245"/>
        <v>42034.856817129628</v>
      </c>
      <c r="T3129" s="10">
        <f t="shared" si="246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 s="3">
        <f t="shared" si="243"/>
        <v>139.24</v>
      </c>
      <c r="Q3130" s="12" t="s">
        <v>8324</v>
      </c>
      <c r="R3130" t="s">
        <v>8327</v>
      </c>
      <c r="S3130" s="10">
        <f t="shared" si="245"/>
        <v>42780.825706018513</v>
      </c>
      <c r="T3130" s="10">
        <f t="shared" si="246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 s="3">
        <f t="shared" si="243"/>
        <v>10</v>
      </c>
      <c r="Q3131" s="12" t="s">
        <v>8324</v>
      </c>
      <c r="R3131" t="s">
        <v>8327</v>
      </c>
      <c r="S3131" s="10">
        <f t="shared" si="245"/>
        <v>42803.842812499999</v>
      </c>
      <c r="T3131" s="10">
        <f t="shared" si="246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 s="3">
        <f t="shared" si="243"/>
        <v>93.75</v>
      </c>
      <c r="Q3132" s="12" t="s">
        <v>8324</v>
      </c>
      <c r="R3132" t="s">
        <v>8327</v>
      </c>
      <c r="S3132" s="10">
        <f t="shared" si="245"/>
        <v>42808.640231481477</v>
      </c>
      <c r="T3132" s="10">
        <f t="shared" si="246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 s="3">
        <f t="shared" si="243"/>
        <v>53.75</v>
      </c>
      <c r="Q3133" s="12" t="s">
        <v>8324</v>
      </c>
      <c r="R3133" t="s">
        <v>8327</v>
      </c>
      <c r="S3133" s="10">
        <f t="shared" si="245"/>
        <v>42803.579224537039</v>
      </c>
      <c r="T3133" s="10">
        <f t="shared" si="246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 s="3">
        <f t="shared" si="243"/>
        <v>10</v>
      </c>
      <c r="Q3134" s="12" t="s">
        <v>8324</v>
      </c>
      <c r="R3134" t="s">
        <v>8327</v>
      </c>
      <c r="S3134" s="10">
        <f t="shared" si="245"/>
        <v>42786.350231481483</v>
      </c>
      <c r="T3134" s="10">
        <f t="shared" si="246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 s="3">
        <f t="shared" si="243"/>
        <v>33.75</v>
      </c>
      <c r="Q3135" s="12" t="s">
        <v>8324</v>
      </c>
      <c r="R3135" t="s">
        <v>8327</v>
      </c>
      <c r="S3135" s="10">
        <f t="shared" si="245"/>
        <v>42788.565208333333</v>
      </c>
      <c r="T3135" s="10">
        <f t="shared" si="246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 s="3">
        <f t="shared" si="243"/>
        <v>18.75</v>
      </c>
      <c r="Q3136" s="12" t="s">
        <v>8324</v>
      </c>
      <c r="R3136" t="s">
        <v>8327</v>
      </c>
      <c r="S3136" s="10">
        <f t="shared" si="245"/>
        <v>42800.720127314817</v>
      </c>
      <c r="T3136" s="10">
        <f t="shared" si="246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 s="3">
        <f t="shared" si="243"/>
        <v>23.14</v>
      </c>
      <c r="Q3137" s="12" t="s">
        <v>8324</v>
      </c>
      <c r="R3137" t="s">
        <v>8327</v>
      </c>
      <c r="S3137" s="10">
        <f t="shared" si="245"/>
        <v>42807.151863425926</v>
      </c>
      <c r="T3137" s="10">
        <f t="shared" si="246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7">ROUND(E3138/D3138*100,0)</f>
        <v>128</v>
      </c>
      <c r="P3138" s="3">
        <f t="shared" ref="P3138:P3201" si="248">IFERROR(ROUND(E3138/L3138,2),0)</f>
        <v>29.05</v>
      </c>
      <c r="Q3138" s="12" t="s">
        <v>8324</v>
      </c>
      <c r="R3138" t="s">
        <v>8327</v>
      </c>
      <c r="S3138" s="10">
        <f t="shared" si="245"/>
        <v>42789.462430555555</v>
      </c>
      <c r="T3138" s="10">
        <f t="shared" si="246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7"/>
        <v>3</v>
      </c>
      <c r="P3139" s="3">
        <f t="shared" si="248"/>
        <v>50</v>
      </c>
      <c r="Q3139" s="12" t="s">
        <v>8324</v>
      </c>
      <c r="R3139" t="s">
        <v>8327</v>
      </c>
      <c r="S3139" s="10">
        <f t="shared" si="245"/>
        <v>42807.885057870371</v>
      </c>
      <c r="T3139" s="10">
        <f t="shared" si="246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 s="3">
        <f t="shared" si="248"/>
        <v>0</v>
      </c>
      <c r="Q3140" s="12" t="s">
        <v>8324</v>
      </c>
      <c r="R3140" t="s">
        <v>8327</v>
      </c>
      <c r="S3140" s="10">
        <f t="shared" si="245"/>
        <v>42809.645914351851</v>
      </c>
      <c r="T3140" s="10">
        <f t="shared" si="246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 s="3">
        <f t="shared" si="248"/>
        <v>450</v>
      </c>
      <c r="Q3141" s="12" t="s">
        <v>8324</v>
      </c>
      <c r="R3141" t="s">
        <v>8327</v>
      </c>
      <c r="S3141" s="10">
        <f t="shared" si="245"/>
        <v>42785.270370370374</v>
      </c>
      <c r="T3141" s="10">
        <f t="shared" si="246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 s="3">
        <f t="shared" si="248"/>
        <v>24</v>
      </c>
      <c r="Q3142" s="12" t="s">
        <v>8324</v>
      </c>
      <c r="R3142" t="s">
        <v>8327</v>
      </c>
      <c r="S3142" s="10">
        <f t="shared" si="245"/>
        <v>42802.718784722223</v>
      </c>
      <c r="T3142" s="10">
        <f t="shared" si="246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 s="3">
        <f t="shared" si="248"/>
        <v>32.25</v>
      </c>
      <c r="Q3143" s="12" t="s">
        <v>8324</v>
      </c>
      <c r="R3143" t="s">
        <v>8327</v>
      </c>
      <c r="S3143" s="10">
        <f t="shared" si="245"/>
        <v>42800.753333333334</v>
      </c>
      <c r="T3143" s="10">
        <f t="shared" si="246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 s="3">
        <f t="shared" si="248"/>
        <v>15</v>
      </c>
      <c r="Q3144" s="12" t="s">
        <v>8324</v>
      </c>
      <c r="R3144" t="s">
        <v>8327</v>
      </c>
      <c r="S3144" s="10">
        <f t="shared" si="245"/>
        <v>42783.513182870374</v>
      </c>
      <c r="T3144" s="10">
        <f t="shared" si="246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 s="3">
        <f t="shared" si="248"/>
        <v>0</v>
      </c>
      <c r="Q3145" s="12" t="s">
        <v>8324</v>
      </c>
      <c r="R3145" t="s">
        <v>8327</v>
      </c>
      <c r="S3145" s="10">
        <f t="shared" si="245"/>
        <v>42808.358287037037</v>
      </c>
      <c r="T3145" s="10">
        <f t="shared" si="246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 s="3">
        <f t="shared" si="248"/>
        <v>251.33</v>
      </c>
      <c r="Q3146" s="12" t="s">
        <v>8324</v>
      </c>
      <c r="R3146" t="s">
        <v>8327</v>
      </c>
      <c r="S3146" s="10">
        <f t="shared" si="245"/>
        <v>42796.538275462968</v>
      </c>
      <c r="T3146" s="10">
        <f t="shared" si="246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 s="3">
        <f t="shared" si="248"/>
        <v>0</v>
      </c>
      <c r="Q3147" s="12" t="s">
        <v>8324</v>
      </c>
      <c r="R3147" t="s">
        <v>8327</v>
      </c>
      <c r="S3147" s="10">
        <f t="shared" si="245"/>
        <v>42762.040902777779</v>
      </c>
      <c r="T3147" s="10">
        <f t="shared" si="246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 s="3">
        <f t="shared" si="248"/>
        <v>437.5</v>
      </c>
      <c r="Q3148" s="12" t="s">
        <v>8324</v>
      </c>
      <c r="R3148" t="s">
        <v>8327</v>
      </c>
      <c r="S3148" s="10">
        <f t="shared" si="245"/>
        <v>42796.682476851856</v>
      </c>
      <c r="T3148" s="10">
        <f t="shared" si="246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 s="3">
        <f t="shared" si="248"/>
        <v>110.35</v>
      </c>
      <c r="Q3149" s="12" t="s">
        <v>8324</v>
      </c>
      <c r="R3149" t="s">
        <v>8327</v>
      </c>
      <c r="S3149" s="10">
        <f t="shared" si="245"/>
        <v>41909.969386574077</v>
      </c>
      <c r="T3149" s="10">
        <f t="shared" si="246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 s="3">
        <f t="shared" si="248"/>
        <v>41.42</v>
      </c>
      <c r="Q3150" s="12" t="s">
        <v>8324</v>
      </c>
      <c r="R3150" t="s">
        <v>8327</v>
      </c>
      <c r="S3150" s="10">
        <f t="shared" si="245"/>
        <v>41891.665324074071</v>
      </c>
      <c r="T3150" s="10">
        <f t="shared" si="246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 s="3">
        <f t="shared" si="248"/>
        <v>52</v>
      </c>
      <c r="Q3151" s="12" t="s">
        <v>8324</v>
      </c>
      <c r="R3151" t="s">
        <v>8327</v>
      </c>
      <c r="S3151" s="10">
        <f t="shared" si="245"/>
        <v>41226.017361111109</v>
      </c>
      <c r="T3151" s="10">
        <f t="shared" si="246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 s="3">
        <f t="shared" si="248"/>
        <v>33.99</v>
      </c>
      <c r="Q3152" s="12" t="s">
        <v>8324</v>
      </c>
      <c r="R3152" t="s">
        <v>8327</v>
      </c>
      <c r="S3152" s="10">
        <f t="shared" si="245"/>
        <v>40478.263923611114</v>
      </c>
      <c r="T3152" s="10">
        <f t="shared" si="246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 s="3">
        <f t="shared" si="248"/>
        <v>103.35</v>
      </c>
      <c r="Q3153" s="12" t="s">
        <v>8324</v>
      </c>
      <c r="R3153" t="s">
        <v>8327</v>
      </c>
      <c r="S3153" s="10">
        <f t="shared" si="245"/>
        <v>41862.83997685185</v>
      </c>
      <c r="T3153" s="10">
        <f t="shared" si="246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 s="3">
        <f t="shared" si="248"/>
        <v>34.79</v>
      </c>
      <c r="Q3154" s="12" t="s">
        <v>8324</v>
      </c>
      <c r="R3154" t="s">
        <v>8327</v>
      </c>
      <c r="S3154" s="10">
        <f t="shared" si="245"/>
        <v>41550.867673611108</v>
      </c>
      <c r="T3154" s="10">
        <f t="shared" si="246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 s="3">
        <f t="shared" si="248"/>
        <v>41.77</v>
      </c>
      <c r="Q3155" s="12" t="s">
        <v>8324</v>
      </c>
      <c r="R3155" t="s">
        <v>8327</v>
      </c>
      <c r="S3155" s="10">
        <f t="shared" si="245"/>
        <v>40633.154363425929</v>
      </c>
      <c r="T3155" s="10">
        <f t="shared" si="246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 s="3">
        <f t="shared" si="248"/>
        <v>64.27</v>
      </c>
      <c r="Q3156" s="12" t="s">
        <v>8324</v>
      </c>
      <c r="R3156" t="s">
        <v>8327</v>
      </c>
      <c r="S3156" s="10">
        <f t="shared" si="245"/>
        <v>40970.875671296293</v>
      </c>
      <c r="T3156" s="10">
        <f t="shared" si="246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 s="3">
        <f t="shared" si="248"/>
        <v>31.21</v>
      </c>
      <c r="Q3157" s="12" t="s">
        <v>8324</v>
      </c>
      <c r="R3157" t="s">
        <v>8327</v>
      </c>
      <c r="S3157" s="10">
        <f t="shared" si="245"/>
        <v>41233.499131944445</v>
      </c>
      <c r="T3157" s="10">
        <f t="shared" si="246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 s="3">
        <f t="shared" si="248"/>
        <v>62.92</v>
      </c>
      <c r="Q3158" s="12" t="s">
        <v>8324</v>
      </c>
      <c r="R3158" t="s">
        <v>8327</v>
      </c>
      <c r="S3158" s="10">
        <f t="shared" si="245"/>
        <v>41026.953055555554</v>
      </c>
      <c r="T3158" s="10">
        <f t="shared" si="246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 s="3">
        <f t="shared" si="248"/>
        <v>98.54</v>
      </c>
      <c r="Q3159" s="12" t="s">
        <v>8324</v>
      </c>
      <c r="R3159" t="s">
        <v>8327</v>
      </c>
      <c r="S3159" s="10">
        <f t="shared" si="245"/>
        <v>41829.788252314815</v>
      </c>
      <c r="T3159" s="10">
        <f t="shared" si="246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 s="3">
        <f t="shared" si="248"/>
        <v>82.61</v>
      </c>
      <c r="Q3160" s="12" t="s">
        <v>8324</v>
      </c>
      <c r="R3160" t="s">
        <v>8327</v>
      </c>
      <c r="S3160" s="10">
        <f t="shared" si="245"/>
        <v>41447.839722222219</v>
      </c>
      <c r="T3160" s="10">
        <f t="shared" si="246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 s="3">
        <f t="shared" si="248"/>
        <v>38.5</v>
      </c>
      <c r="Q3161" s="12" t="s">
        <v>8324</v>
      </c>
      <c r="R3161" t="s">
        <v>8327</v>
      </c>
      <c r="S3161" s="10">
        <f t="shared" si="245"/>
        <v>40884.066678240742</v>
      </c>
      <c r="T3161" s="10">
        <f t="shared" si="246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 s="3">
        <f t="shared" si="248"/>
        <v>80.16</v>
      </c>
      <c r="Q3162" s="12" t="s">
        <v>8324</v>
      </c>
      <c r="R3162" t="s">
        <v>8327</v>
      </c>
      <c r="S3162" s="10">
        <f t="shared" si="245"/>
        <v>41841.26489583333</v>
      </c>
      <c r="T3162" s="10">
        <f t="shared" si="246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 s="3">
        <f t="shared" si="248"/>
        <v>28.41</v>
      </c>
      <c r="Q3163" s="12" t="s">
        <v>8324</v>
      </c>
      <c r="R3163" t="s">
        <v>8327</v>
      </c>
      <c r="S3163" s="10">
        <f t="shared" si="245"/>
        <v>41897.536134259259</v>
      </c>
      <c r="T3163" s="10">
        <f t="shared" si="246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 s="3">
        <f t="shared" si="248"/>
        <v>80.73</v>
      </c>
      <c r="Q3164" s="12" t="s">
        <v>8324</v>
      </c>
      <c r="R3164" t="s">
        <v>8327</v>
      </c>
      <c r="S3164" s="10">
        <f t="shared" si="245"/>
        <v>41799.685902777775</v>
      </c>
      <c r="T3164" s="10">
        <f t="shared" si="246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 s="3">
        <f t="shared" si="248"/>
        <v>200.69</v>
      </c>
      <c r="Q3165" s="12" t="s">
        <v>8324</v>
      </c>
      <c r="R3165" t="s">
        <v>8327</v>
      </c>
      <c r="S3165" s="10">
        <f t="shared" si="245"/>
        <v>41775.753761574073</v>
      </c>
      <c r="T3165" s="10">
        <f t="shared" si="246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 s="3">
        <f t="shared" si="248"/>
        <v>37.590000000000003</v>
      </c>
      <c r="Q3166" s="12" t="s">
        <v>8324</v>
      </c>
      <c r="R3166" t="s">
        <v>8327</v>
      </c>
      <c r="S3166" s="10">
        <f t="shared" si="245"/>
        <v>41766.80572916667</v>
      </c>
      <c r="T3166" s="10">
        <f t="shared" si="246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 s="3">
        <f t="shared" si="248"/>
        <v>58.1</v>
      </c>
      <c r="Q3167" s="12" t="s">
        <v>8324</v>
      </c>
      <c r="R3167" t="s">
        <v>8327</v>
      </c>
      <c r="S3167" s="10">
        <f t="shared" si="245"/>
        <v>40644.159259259257</v>
      </c>
      <c r="T3167" s="10">
        <f t="shared" si="246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 s="3">
        <f t="shared" si="248"/>
        <v>60.3</v>
      </c>
      <c r="Q3168" s="12" t="s">
        <v>8324</v>
      </c>
      <c r="R3168" t="s">
        <v>8327</v>
      </c>
      <c r="S3168" s="10">
        <f t="shared" si="245"/>
        <v>41940.69158564815</v>
      </c>
      <c r="T3168" s="10">
        <f t="shared" si="246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 s="3">
        <f t="shared" si="248"/>
        <v>63.36</v>
      </c>
      <c r="Q3169" s="12" t="s">
        <v>8324</v>
      </c>
      <c r="R3169" t="s">
        <v>8327</v>
      </c>
      <c r="S3169" s="10">
        <f t="shared" si="245"/>
        <v>41839.175706018519</v>
      </c>
      <c r="T3169" s="10">
        <f t="shared" si="246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 s="3">
        <f t="shared" si="248"/>
        <v>50.9</v>
      </c>
      <c r="Q3170" s="12" t="s">
        <v>8324</v>
      </c>
      <c r="R3170" t="s">
        <v>8327</v>
      </c>
      <c r="S3170" s="10">
        <f t="shared" si="245"/>
        <v>41772.105937500004</v>
      </c>
      <c r="T3170" s="10">
        <f t="shared" si="246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 s="3">
        <f t="shared" si="248"/>
        <v>100.5</v>
      </c>
      <c r="Q3171" s="12" t="s">
        <v>8324</v>
      </c>
      <c r="R3171" t="s">
        <v>8327</v>
      </c>
      <c r="S3171" s="10">
        <f t="shared" si="245"/>
        <v>41591.737974537034</v>
      </c>
      <c r="T3171" s="10">
        <f t="shared" si="246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 s="3">
        <f t="shared" si="248"/>
        <v>31.62</v>
      </c>
      <c r="Q3172" s="12" t="s">
        <v>8324</v>
      </c>
      <c r="R3172" t="s">
        <v>8327</v>
      </c>
      <c r="S3172" s="10">
        <f t="shared" si="245"/>
        <v>41789.080370370371</v>
      </c>
      <c r="T3172" s="10">
        <f t="shared" si="246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 s="3">
        <f t="shared" si="248"/>
        <v>65.099999999999994</v>
      </c>
      <c r="Q3173" s="12" t="s">
        <v>8324</v>
      </c>
      <c r="R3173" t="s">
        <v>8327</v>
      </c>
      <c r="S3173" s="10">
        <f t="shared" si="245"/>
        <v>42466.608310185184</v>
      </c>
      <c r="T3173" s="10">
        <f t="shared" si="246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 s="3">
        <f t="shared" si="248"/>
        <v>79.31</v>
      </c>
      <c r="Q3174" s="12" t="s">
        <v>8324</v>
      </c>
      <c r="R3174" t="s">
        <v>8327</v>
      </c>
      <c r="S3174" s="10">
        <f t="shared" si="245"/>
        <v>40923.729953703703</v>
      </c>
      <c r="T3174" s="10">
        <f t="shared" si="246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 s="3">
        <f t="shared" si="248"/>
        <v>139.19</v>
      </c>
      <c r="Q3175" s="12" t="s">
        <v>8324</v>
      </c>
      <c r="R3175" t="s">
        <v>8327</v>
      </c>
      <c r="S3175" s="10">
        <f t="shared" si="245"/>
        <v>41878.878379629627</v>
      </c>
      <c r="T3175" s="10">
        <f t="shared" si="246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 s="3">
        <f t="shared" si="248"/>
        <v>131.91</v>
      </c>
      <c r="Q3176" s="12" t="s">
        <v>8324</v>
      </c>
      <c r="R3176" t="s">
        <v>8327</v>
      </c>
      <c r="S3176" s="10">
        <f t="shared" si="245"/>
        <v>41862.864675925928</v>
      </c>
      <c r="T3176" s="10">
        <f t="shared" si="246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 s="3">
        <f t="shared" si="248"/>
        <v>91.3</v>
      </c>
      <c r="Q3177" s="12" t="s">
        <v>8324</v>
      </c>
      <c r="R3177" t="s">
        <v>8327</v>
      </c>
      <c r="S3177" s="10">
        <f t="shared" si="245"/>
        <v>40531.886886574073</v>
      </c>
      <c r="T3177" s="10">
        <f t="shared" si="246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 s="3">
        <f t="shared" si="248"/>
        <v>39.67</v>
      </c>
      <c r="Q3178" s="12" t="s">
        <v>8324</v>
      </c>
      <c r="R3178" t="s">
        <v>8327</v>
      </c>
      <c r="S3178" s="10">
        <f t="shared" si="245"/>
        <v>41477.930914351848</v>
      </c>
      <c r="T3178" s="10">
        <f t="shared" si="246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 s="3">
        <f t="shared" si="248"/>
        <v>57.55</v>
      </c>
      <c r="Q3179" s="12" t="s">
        <v>8324</v>
      </c>
      <c r="R3179" t="s">
        <v>8327</v>
      </c>
      <c r="S3179" s="10">
        <f t="shared" si="245"/>
        <v>41781.666770833333</v>
      </c>
      <c r="T3179" s="10">
        <f t="shared" si="246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 s="3">
        <f t="shared" si="248"/>
        <v>33.03</v>
      </c>
      <c r="Q3180" s="12" t="s">
        <v>8324</v>
      </c>
      <c r="R3180" t="s">
        <v>8327</v>
      </c>
      <c r="S3180" s="10">
        <f t="shared" ref="S3180:S3243" si="250">(((J3180/60)/60)/24)+DATE(1970,1,1)</f>
        <v>41806.605034722219</v>
      </c>
      <c r="T3180" s="10">
        <f t="shared" ref="T3180:T3243" si="251">(((I3180/60)/60)/24)+DATE(1970,1,1)</f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 s="3">
        <f t="shared" si="248"/>
        <v>77.34</v>
      </c>
      <c r="Q3181" s="12" t="s">
        <v>8324</v>
      </c>
      <c r="R3181" t="s">
        <v>8327</v>
      </c>
      <c r="S3181" s="10">
        <f t="shared" si="250"/>
        <v>41375.702210648145</v>
      </c>
      <c r="T3181" s="10">
        <f t="shared" si="251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 s="3">
        <f t="shared" si="248"/>
        <v>31.93</v>
      </c>
      <c r="Q3182" s="12" t="s">
        <v>8324</v>
      </c>
      <c r="R3182" t="s">
        <v>8327</v>
      </c>
      <c r="S3182" s="10">
        <f t="shared" si="250"/>
        <v>41780.412604166668</v>
      </c>
      <c r="T3182" s="10">
        <f t="shared" si="251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 s="3">
        <f t="shared" si="248"/>
        <v>36.33</v>
      </c>
      <c r="Q3183" s="12" t="s">
        <v>8324</v>
      </c>
      <c r="R3183" t="s">
        <v>8327</v>
      </c>
      <c r="S3183" s="10">
        <f t="shared" si="250"/>
        <v>41779.310034722221</v>
      </c>
      <c r="T3183" s="10">
        <f t="shared" si="251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 s="3">
        <f t="shared" si="248"/>
        <v>46.77</v>
      </c>
      <c r="Q3184" s="12" t="s">
        <v>8324</v>
      </c>
      <c r="R3184" t="s">
        <v>8327</v>
      </c>
      <c r="S3184" s="10">
        <f t="shared" si="250"/>
        <v>40883.949317129627</v>
      </c>
      <c r="T3184" s="10">
        <f t="shared" si="251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 s="3">
        <f t="shared" si="248"/>
        <v>40.07</v>
      </c>
      <c r="Q3185" s="12" t="s">
        <v>8324</v>
      </c>
      <c r="R3185" t="s">
        <v>8327</v>
      </c>
      <c r="S3185" s="10">
        <f t="shared" si="250"/>
        <v>41491.79478009259</v>
      </c>
      <c r="T3185" s="10">
        <f t="shared" si="251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 s="3">
        <f t="shared" si="248"/>
        <v>100.22</v>
      </c>
      <c r="Q3186" s="12" t="s">
        <v>8324</v>
      </c>
      <c r="R3186" t="s">
        <v>8327</v>
      </c>
      <c r="S3186" s="10">
        <f t="shared" si="250"/>
        <v>41791.993414351848</v>
      </c>
      <c r="T3186" s="10">
        <f t="shared" si="251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 s="3">
        <f t="shared" si="248"/>
        <v>41.67</v>
      </c>
      <c r="Q3187" s="12" t="s">
        <v>8324</v>
      </c>
      <c r="R3187" t="s">
        <v>8327</v>
      </c>
      <c r="S3187" s="10">
        <f t="shared" si="250"/>
        <v>41829.977326388893</v>
      </c>
      <c r="T3187" s="10">
        <f t="shared" si="251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 s="3">
        <f t="shared" si="248"/>
        <v>46.71</v>
      </c>
      <c r="Q3188" s="12" t="s">
        <v>8324</v>
      </c>
      <c r="R3188" t="s">
        <v>8327</v>
      </c>
      <c r="S3188" s="10">
        <f t="shared" si="250"/>
        <v>41868.924050925925</v>
      </c>
      <c r="T3188" s="10">
        <f t="shared" si="251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 s="3">
        <f t="shared" si="248"/>
        <v>71.489999999999995</v>
      </c>
      <c r="Q3189" s="12" t="s">
        <v>8324</v>
      </c>
      <c r="R3189" t="s">
        <v>8327</v>
      </c>
      <c r="S3189" s="10">
        <f t="shared" si="250"/>
        <v>41835.666354166664</v>
      </c>
      <c r="T3189" s="10">
        <f t="shared" si="251"/>
        <v>41855.666354166664</v>
      </c>
      <c r="U3189">
        <f t="shared" si="249"/>
        <v>2014</v>
      </c>
    </row>
    <row r="3190" spans="1:21" ht="48" x14ac:dyDescent="0.2">
      <c r="A3190">
        <v>3192</v>
      </c>
      <c r="B3190" s="3" t="s">
        <v>3192</v>
      </c>
      <c r="C3190" s="3" t="s">
        <v>7302</v>
      </c>
      <c r="D3190" s="6">
        <v>10000</v>
      </c>
      <c r="E3190" s="8">
        <v>102</v>
      </c>
      <c r="F3190" t="s">
        <v>8220</v>
      </c>
      <c r="G3190" t="s">
        <v>8224</v>
      </c>
      <c r="H3190" t="s">
        <v>8246</v>
      </c>
      <c r="I3190">
        <v>1425160800</v>
      </c>
      <c r="J3190">
        <v>1421274859</v>
      </c>
      <c r="K3190" t="b">
        <v>0</v>
      </c>
      <c r="L3190">
        <v>8</v>
      </c>
      <c r="M3190" t="b">
        <v>0</v>
      </c>
      <c r="N3190" t="s">
        <v>8303</v>
      </c>
      <c r="O3190">
        <f t="shared" si="247"/>
        <v>1</v>
      </c>
      <c r="P3190" s="3">
        <f t="shared" si="248"/>
        <v>12.75</v>
      </c>
      <c r="Q3190" s="12" t="s">
        <v>8324</v>
      </c>
      <c r="R3190" t="s">
        <v>8336</v>
      </c>
      <c r="S3190" s="10">
        <f t="shared" si="250"/>
        <v>42018.94049768518</v>
      </c>
      <c r="T3190" s="10">
        <f t="shared" si="251"/>
        <v>42063.916666666672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 s="3">
        <f t="shared" si="248"/>
        <v>356.84</v>
      </c>
      <c r="Q3191" s="12" t="s">
        <v>8324</v>
      </c>
      <c r="R3191" t="s">
        <v>8336</v>
      </c>
      <c r="S3191" s="10">
        <f t="shared" si="250"/>
        <v>42118.346435185187</v>
      </c>
      <c r="T3191" s="10">
        <f t="shared" si="251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 s="3">
        <f t="shared" si="248"/>
        <v>0</v>
      </c>
      <c r="Q3192" s="12" t="s">
        <v>8324</v>
      </c>
      <c r="R3192" t="s">
        <v>8336</v>
      </c>
      <c r="S3192" s="10">
        <f t="shared" si="250"/>
        <v>42683.151331018518</v>
      </c>
      <c r="T3192" s="10">
        <f t="shared" si="251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 s="3">
        <f t="shared" si="248"/>
        <v>37.75</v>
      </c>
      <c r="Q3193" s="12" t="s">
        <v>8324</v>
      </c>
      <c r="R3193" t="s">
        <v>8336</v>
      </c>
      <c r="S3193" s="10">
        <f t="shared" si="250"/>
        <v>42538.755428240736</v>
      </c>
      <c r="T3193" s="10">
        <f t="shared" si="251"/>
        <v>42598.755428240736</v>
      </c>
      <c r="U3193">
        <f t="shared" si="249"/>
        <v>2016</v>
      </c>
    </row>
    <row r="3194" spans="1:21" ht="48" x14ac:dyDescent="0.2">
      <c r="A3194">
        <v>3205</v>
      </c>
      <c r="B3194" s="3" t="s">
        <v>3205</v>
      </c>
      <c r="C3194" s="3" t="s">
        <v>7315</v>
      </c>
      <c r="D3194" s="6">
        <v>8000</v>
      </c>
      <c r="E3194" s="8">
        <v>273</v>
      </c>
      <c r="F3194" t="s">
        <v>8220</v>
      </c>
      <c r="G3194" t="s">
        <v>8224</v>
      </c>
      <c r="H3194" t="s">
        <v>8246</v>
      </c>
      <c r="I3194">
        <v>1430470772</v>
      </c>
      <c r="J3194">
        <v>1427878772</v>
      </c>
      <c r="K3194" t="b">
        <v>0</v>
      </c>
      <c r="L3194">
        <v>12</v>
      </c>
      <c r="M3194" t="b">
        <v>0</v>
      </c>
      <c r="N3194" t="s">
        <v>8303</v>
      </c>
      <c r="O3194">
        <f t="shared" si="247"/>
        <v>3</v>
      </c>
      <c r="P3194" s="3">
        <f t="shared" si="248"/>
        <v>22.75</v>
      </c>
      <c r="Q3194" s="12" t="s">
        <v>8324</v>
      </c>
      <c r="R3194" t="s">
        <v>8336</v>
      </c>
      <c r="S3194" s="10">
        <f t="shared" si="250"/>
        <v>42095.374675925923</v>
      </c>
      <c r="T3194" s="10">
        <f t="shared" si="251"/>
        <v>42125.374675925923</v>
      </c>
      <c r="U3194">
        <f t="shared" si="249"/>
        <v>2015</v>
      </c>
    </row>
    <row r="3195" spans="1:21" ht="48" x14ac:dyDescent="0.2">
      <c r="A3195">
        <v>3880</v>
      </c>
      <c r="B3195" s="3" t="s">
        <v>3877</v>
      </c>
      <c r="C3195" s="3" t="s">
        <v>7989</v>
      </c>
      <c r="D3195" s="6">
        <v>7500</v>
      </c>
      <c r="E3195" s="8">
        <v>980</v>
      </c>
      <c r="F3195" t="s">
        <v>8219</v>
      </c>
      <c r="G3195" t="s">
        <v>8224</v>
      </c>
      <c r="H3195" t="s">
        <v>8246</v>
      </c>
      <c r="I3195">
        <v>1406761200</v>
      </c>
      <c r="J3195">
        <v>1403724820</v>
      </c>
      <c r="K3195" t="b">
        <v>0</v>
      </c>
      <c r="L3195">
        <v>17</v>
      </c>
      <c r="M3195" t="b">
        <v>0</v>
      </c>
      <c r="N3195" t="s">
        <v>8303</v>
      </c>
      <c r="O3195">
        <f t="shared" si="247"/>
        <v>13</v>
      </c>
      <c r="P3195" s="3">
        <f t="shared" si="248"/>
        <v>57.65</v>
      </c>
      <c r="Q3195" s="12" t="s">
        <v>8324</v>
      </c>
      <c r="R3195" t="s">
        <v>8336</v>
      </c>
      <c r="S3195" s="10">
        <f t="shared" si="250"/>
        <v>41815.815046296295</v>
      </c>
      <c r="T3195" s="10">
        <f t="shared" si="251"/>
        <v>41850.958333333336</v>
      </c>
      <c r="U3195">
        <f t="shared" si="249"/>
        <v>2014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 s="3">
        <f t="shared" si="248"/>
        <v>0</v>
      </c>
      <c r="Q3196" s="12" t="s">
        <v>8324</v>
      </c>
      <c r="R3196" t="s">
        <v>8336</v>
      </c>
      <c r="S3196" s="10">
        <f t="shared" si="250"/>
        <v>42182.062476851846</v>
      </c>
      <c r="T3196" s="10">
        <f t="shared" si="251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 s="3">
        <f t="shared" si="248"/>
        <v>53.08</v>
      </c>
      <c r="Q3197" s="12" t="s">
        <v>8324</v>
      </c>
      <c r="R3197" t="s">
        <v>8336</v>
      </c>
      <c r="S3197" s="10">
        <f t="shared" si="250"/>
        <v>42017.594236111108</v>
      </c>
      <c r="T3197" s="10">
        <f t="shared" si="251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 s="3">
        <f t="shared" si="248"/>
        <v>300</v>
      </c>
      <c r="Q3198" s="12" t="s">
        <v>8324</v>
      </c>
      <c r="R3198" t="s">
        <v>8336</v>
      </c>
      <c r="S3198" s="10">
        <f t="shared" si="250"/>
        <v>42157.598090277781</v>
      </c>
      <c r="T3198" s="10">
        <f t="shared" si="251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 s="3">
        <f t="shared" si="248"/>
        <v>286.25</v>
      </c>
      <c r="Q3199" s="12" t="s">
        <v>8324</v>
      </c>
      <c r="R3199" t="s">
        <v>8336</v>
      </c>
      <c r="S3199" s="10">
        <f t="shared" si="250"/>
        <v>42009.493263888886</v>
      </c>
      <c r="T3199" s="10">
        <f t="shared" si="251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 s="3">
        <f t="shared" si="248"/>
        <v>36.67</v>
      </c>
      <c r="Q3200" s="12" t="s">
        <v>8324</v>
      </c>
      <c r="R3200" t="s">
        <v>8336</v>
      </c>
      <c r="S3200" s="10">
        <f t="shared" si="250"/>
        <v>42013.424502314811</v>
      </c>
      <c r="T3200" s="10">
        <f t="shared" si="251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 s="3">
        <f t="shared" si="248"/>
        <v>49.21</v>
      </c>
      <c r="Q3201" s="12" t="s">
        <v>8324</v>
      </c>
      <c r="R3201" t="s">
        <v>8336</v>
      </c>
      <c r="S3201" s="10">
        <f t="shared" si="250"/>
        <v>41858.761782407404</v>
      </c>
      <c r="T3201" s="10">
        <f t="shared" si="251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2">ROUND(E3202/D3202*100,0)</f>
        <v>0</v>
      </c>
      <c r="P3202" s="3">
        <f t="shared" ref="P3202:P3265" si="253">IFERROR(ROUND(E3202/L3202,2),0)</f>
        <v>1</v>
      </c>
      <c r="Q3202" s="12" t="s">
        <v>8324</v>
      </c>
      <c r="R3202" t="s">
        <v>8336</v>
      </c>
      <c r="S3202" s="10">
        <f t="shared" si="250"/>
        <v>42460.320613425924</v>
      </c>
      <c r="T3202" s="10">
        <f t="shared" si="251"/>
        <v>42490.231944444444</v>
      </c>
      <c r="U3202">
        <f t="shared" si="249"/>
        <v>2016</v>
      </c>
    </row>
    <row r="3203" spans="1:21" ht="48" x14ac:dyDescent="0.2">
      <c r="A3203">
        <v>3193</v>
      </c>
      <c r="B3203" s="3" t="s">
        <v>3193</v>
      </c>
      <c r="C3203" s="3" t="s">
        <v>7303</v>
      </c>
      <c r="D3203" s="6">
        <v>5000</v>
      </c>
      <c r="E3203" s="8">
        <v>587</v>
      </c>
      <c r="F3203" t="s">
        <v>8220</v>
      </c>
      <c r="G3203" t="s">
        <v>8224</v>
      </c>
      <c r="H3203" t="s">
        <v>8246</v>
      </c>
      <c r="I3203">
        <v>1424474056</v>
      </c>
      <c r="J3203">
        <v>1420586056</v>
      </c>
      <c r="K3203" t="b">
        <v>0</v>
      </c>
      <c r="L3203">
        <v>24</v>
      </c>
      <c r="M3203" t="b">
        <v>0</v>
      </c>
      <c r="N3203" t="s">
        <v>8303</v>
      </c>
      <c r="O3203">
        <f t="shared" si="252"/>
        <v>12</v>
      </c>
      <c r="P3203" s="3">
        <f t="shared" si="253"/>
        <v>24.46</v>
      </c>
      <c r="Q3203" s="12" t="s">
        <v>8324</v>
      </c>
      <c r="R3203" t="s">
        <v>8336</v>
      </c>
      <c r="S3203" s="10">
        <f t="shared" si="250"/>
        <v>42010.968240740738</v>
      </c>
      <c r="T3203" s="10">
        <f t="shared" si="251"/>
        <v>42055.968240740738</v>
      </c>
      <c r="U3203">
        <f t="shared" ref="U3203:U3266" si="254">YEAR(S3203)</f>
        <v>2015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 s="3">
        <f t="shared" si="253"/>
        <v>109.04</v>
      </c>
      <c r="Q3204" s="12" t="s">
        <v>8324</v>
      </c>
      <c r="R3204" t="s">
        <v>8336</v>
      </c>
      <c r="S3204" s="10">
        <f t="shared" si="250"/>
        <v>42293.853541666671</v>
      </c>
      <c r="T3204" s="10">
        <f t="shared" si="251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 s="3">
        <f t="shared" si="253"/>
        <v>41.67</v>
      </c>
      <c r="Q3205" s="12" t="s">
        <v>8324</v>
      </c>
      <c r="R3205" t="s">
        <v>8336</v>
      </c>
      <c r="S3205" s="10">
        <f t="shared" si="250"/>
        <v>42242.988680555558</v>
      </c>
      <c r="T3205" s="10">
        <f t="shared" si="251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 s="3">
        <f t="shared" si="253"/>
        <v>0</v>
      </c>
      <c r="Q3206" s="12" t="s">
        <v>8324</v>
      </c>
      <c r="R3206" t="s">
        <v>8336</v>
      </c>
      <c r="S3206" s="10">
        <f t="shared" si="250"/>
        <v>42172.686099537037</v>
      </c>
      <c r="T3206" s="10">
        <f t="shared" si="251"/>
        <v>42202.676388888889</v>
      </c>
      <c r="U3206">
        <f t="shared" si="254"/>
        <v>2015</v>
      </c>
    </row>
    <row r="3207" spans="1:21" ht="48" x14ac:dyDescent="0.2">
      <c r="A3207">
        <v>3794</v>
      </c>
      <c r="B3207" s="3" t="s">
        <v>3791</v>
      </c>
      <c r="C3207" s="3" t="s">
        <v>7904</v>
      </c>
      <c r="D3207" s="6">
        <v>5000</v>
      </c>
      <c r="E3207" s="8">
        <v>50</v>
      </c>
      <c r="F3207" t="s">
        <v>8220</v>
      </c>
      <c r="G3207" t="s">
        <v>8224</v>
      </c>
      <c r="H3207" t="s">
        <v>8246</v>
      </c>
      <c r="I3207">
        <v>1433685354</v>
      </c>
      <c r="J3207">
        <v>1431093354</v>
      </c>
      <c r="K3207" t="b">
        <v>0</v>
      </c>
      <c r="L3207">
        <v>1</v>
      </c>
      <c r="M3207" t="b">
        <v>0</v>
      </c>
      <c r="N3207" t="s">
        <v>8303</v>
      </c>
      <c r="O3207">
        <f t="shared" si="252"/>
        <v>1</v>
      </c>
      <c r="P3207" s="3">
        <f t="shared" si="253"/>
        <v>50</v>
      </c>
      <c r="Q3207" s="12" t="s">
        <v>8324</v>
      </c>
      <c r="R3207" t="s">
        <v>8336</v>
      </c>
      <c r="S3207" s="10">
        <f t="shared" si="250"/>
        <v>42132.58048611111</v>
      </c>
      <c r="T3207" s="10">
        <f t="shared" si="251"/>
        <v>42162.58048611111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 s="3">
        <f t="shared" si="253"/>
        <v>0</v>
      </c>
      <c r="Q3208" s="12" t="s">
        <v>8324</v>
      </c>
      <c r="R3208" t="s">
        <v>8336</v>
      </c>
      <c r="S3208" s="10">
        <f t="shared" si="250"/>
        <v>42236.276053240741</v>
      </c>
      <c r="T3208" s="10">
        <f t="shared" si="251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 s="3">
        <f t="shared" si="253"/>
        <v>70.83</v>
      </c>
      <c r="Q3209" s="12" t="s">
        <v>8324</v>
      </c>
      <c r="R3209" t="s">
        <v>8336</v>
      </c>
      <c r="S3209" s="10">
        <f t="shared" si="250"/>
        <v>42057.277858796297</v>
      </c>
      <c r="T3209" s="10">
        <f t="shared" si="251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 s="3">
        <f t="shared" si="253"/>
        <v>63.11</v>
      </c>
      <c r="Q3210" s="12" t="s">
        <v>8324</v>
      </c>
      <c r="R3210" t="s">
        <v>8327</v>
      </c>
      <c r="S3210" s="10">
        <f t="shared" si="250"/>
        <v>41827.605057870373</v>
      </c>
      <c r="T3210" s="10">
        <f t="shared" si="251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 s="3">
        <f t="shared" si="253"/>
        <v>50.16</v>
      </c>
      <c r="Q3211" s="12" t="s">
        <v>8324</v>
      </c>
      <c r="R3211" t="s">
        <v>8327</v>
      </c>
      <c r="S3211" s="10">
        <f t="shared" si="250"/>
        <v>41778.637245370373</v>
      </c>
      <c r="T3211" s="10">
        <f t="shared" si="251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 s="3">
        <f t="shared" si="253"/>
        <v>62.88</v>
      </c>
      <c r="Q3212" s="12" t="s">
        <v>8324</v>
      </c>
      <c r="R3212" t="s">
        <v>8327</v>
      </c>
      <c r="S3212" s="10">
        <f t="shared" si="250"/>
        <v>41013.936562499999</v>
      </c>
      <c r="T3212" s="10">
        <f t="shared" si="251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 s="3">
        <f t="shared" si="253"/>
        <v>85.53</v>
      </c>
      <c r="Q3213" s="12" t="s">
        <v>8324</v>
      </c>
      <c r="R3213" t="s">
        <v>8327</v>
      </c>
      <c r="S3213" s="10">
        <f t="shared" si="250"/>
        <v>41834.586574074077</v>
      </c>
      <c r="T3213" s="10">
        <f t="shared" si="251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 s="3">
        <f t="shared" si="253"/>
        <v>53.72</v>
      </c>
      <c r="Q3214" s="12" t="s">
        <v>8324</v>
      </c>
      <c r="R3214" t="s">
        <v>8327</v>
      </c>
      <c r="S3214" s="10">
        <f t="shared" si="250"/>
        <v>41829.795729166668</v>
      </c>
      <c r="T3214" s="10">
        <f t="shared" si="251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 s="3">
        <f t="shared" si="253"/>
        <v>127.81</v>
      </c>
      <c r="Q3215" s="12" t="s">
        <v>8324</v>
      </c>
      <c r="R3215" t="s">
        <v>8327</v>
      </c>
      <c r="S3215" s="10">
        <f t="shared" si="250"/>
        <v>42171.763414351852</v>
      </c>
      <c r="T3215" s="10">
        <f t="shared" si="251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 s="3">
        <f t="shared" si="253"/>
        <v>106.57</v>
      </c>
      <c r="Q3216" s="12" t="s">
        <v>8324</v>
      </c>
      <c r="R3216" t="s">
        <v>8327</v>
      </c>
      <c r="S3216" s="10">
        <f t="shared" si="250"/>
        <v>42337.792511574073</v>
      </c>
      <c r="T3216" s="10">
        <f t="shared" si="251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 s="3">
        <f t="shared" si="253"/>
        <v>262.11</v>
      </c>
      <c r="Q3217" s="12" t="s">
        <v>8324</v>
      </c>
      <c r="R3217" t="s">
        <v>8327</v>
      </c>
      <c r="S3217" s="10">
        <f t="shared" si="250"/>
        <v>42219.665173611109</v>
      </c>
      <c r="T3217" s="10">
        <f t="shared" si="251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 s="3">
        <f t="shared" si="253"/>
        <v>57.17</v>
      </c>
      <c r="Q3218" s="12" t="s">
        <v>8324</v>
      </c>
      <c r="R3218" t="s">
        <v>8327</v>
      </c>
      <c r="S3218" s="10">
        <f t="shared" si="250"/>
        <v>42165.462627314817</v>
      </c>
      <c r="T3218" s="10">
        <f t="shared" si="251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 s="3">
        <f t="shared" si="253"/>
        <v>50.2</v>
      </c>
      <c r="Q3219" s="12" t="s">
        <v>8324</v>
      </c>
      <c r="R3219" t="s">
        <v>8327</v>
      </c>
      <c r="S3219" s="10">
        <f t="shared" si="250"/>
        <v>42648.546111111107</v>
      </c>
      <c r="T3219" s="10">
        <f t="shared" si="251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 s="3">
        <f t="shared" si="253"/>
        <v>66.59</v>
      </c>
      <c r="Q3220" s="12" t="s">
        <v>8324</v>
      </c>
      <c r="R3220" t="s">
        <v>8327</v>
      </c>
      <c r="S3220" s="10">
        <f t="shared" si="250"/>
        <v>41971.002152777779</v>
      </c>
      <c r="T3220" s="10">
        <f t="shared" si="251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 s="3">
        <f t="shared" si="253"/>
        <v>168.25</v>
      </c>
      <c r="Q3221" s="12" t="s">
        <v>8324</v>
      </c>
      <c r="R3221" t="s">
        <v>8327</v>
      </c>
      <c r="S3221" s="10">
        <f t="shared" si="250"/>
        <v>42050.983182870375</v>
      </c>
      <c r="T3221" s="10">
        <f t="shared" si="251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 s="3">
        <f t="shared" si="253"/>
        <v>256.37</v>
      </c>
      <c r="Q3222" s="12" t="s">
        <v>8324</v>
      </c>
      <c r="R3222" t="s">
        <v>8327</v>
      </c>
      <c r="S3222" s="10">
        <f t="shared" si="250"/>
        <v>42772.833379629628</v>
      </c>
      <c r="T3222" s="10">
        <f t="shared" si="251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 s="3">
        <f t="shared" si="253"/>
        <v>36.61</v>
      </c>
      <c r="Q3223" s="12" t="s">
        <v>8324</v>
      </c>
      <c r="R3223" t="s">
        <v>8327</v>
      </c>
      <c r="S3223" s="10">
        <f t="shared" si="250"/>
        <v>42155.696793981479</v>
      </c>
      <c r="T3223" s="10">
        <f t="shared" si="251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 s="3">
        <f t="shared" si="253"/>
        <v>37.14</v>
      </c>
      <c r="Q3224" s="12" t="s">
        <v>8324</v>
      </c>
      <c r="R3224" t="s">
        <v>8327</v>
      </c>
      <c r="S3224" s="10">
        <f t="shared" si="250"/>
        <v>42270.582141203704</v>
      </c>
      <c r="T3224" s="10">
        <f t="shared" si="251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 s="3">
        <f t="shared" si="253"/>
        <v>45.88</v>
      </c>
      <c r="Q3225" s="12" t="s">
        <v>8324</v>
      </c>
      <c r="R3225" t="s">
        <v>8327</v>
      </c>
      <c r="S3225" s="10">
        <f t="shared" si="250"/>
        <v>42206.835370370376</v>
      </c>
      <c r="T3225" s="10">
        <f t="shared" si="251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 s="3">
        <f t="shared" si="253"/>
        <v>141.71</v>
      </c>
      <c r="Q3226" s="12" t="s">
        <v>8324</v>
      </c>
      <c r="R3226" t="s">
        <v>8327</v>
      </c>
      <c r="S3226" s="10">
        <f t="shared" si="250"/>
        <v>42697.850844907407</v>
      </c>
      <c r="T3226" s="10">
        <f t="shared" si="251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 s="3">
        <f t="shared" si="253"/>
        <v>52.49</v>
      </c>
      <c r="Q3227" s="12" t="s">
        <v>8324</v>
      </c>
      <c r="R3227" t="s">
        <v>8327</v>
      </c>
      <c r="S3227" s="10">
        <f t="shared" si="250"/>
        <v>42503.559467592597</v>
      </c>
      <c r="T3227" s="10">
        <f t="shared" si="251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 s="3">
        <f t="shared" si="253"/>
        <v>59.52</v>
      </c>
      <c r="Q3228" s="12" t="s">
        <v>8324</v>
      </c>
      <c r="R3228" t="s">
        <v>8327</v>
      </c>
      <c r="S3228" s="10">
        <f t="shared" si="250"/>
        <v>42277.583472222221</v>
      </c>
      <c r="T3228" s="10">
        <f t="shared" si="251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 s="3">
        <f t="shared" si="253"/>
        <v>50</v>
      </c>
      <c r="Q3229" s="12" t="s">
        <v>8324</v>
      </c>
      <c r="R3229" t="s">
        <v>8327</v>
      </c>
      <c r="S3229" s="10">
        <f t="shared" si="250"/>
        <v>42722.882361111115</v>
      </c>
      <c r="T3229" s="10">
        <f t="shared" si="251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 s="3">
        <f t="shared" si="253"/>
        <v>193.62</v>
      </c>
      <c r="Q3230" s="12" t="s">
        <v>8324</v>
      </c>
      <c r="R3230" t="s">
        <v>8327</v>
      </c>
      <c r="S3230" s="10">
        <f t="shared" si="250"/>
        <v>42323.70930555556</v>
      </c>
      <c r="T3230" s="10">
        <f t="shared" si="251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 s="3">
        <f t="shared" si="253"/>
        <v>106.8</v>
      </c>
      <c r="Q3231" s="12" t="s">
        <v>8324</v>
      </c>
      <c r="R3231" t="s">
        <v>8327</v>
      </c>
      <c r="S3231" s="10">
        <f t="shared" si="250"/>
        <v>41933.291643518518</v>
      </c>
      <c r="T3231" s="10">
        <f t="shared" si="251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 s="3">
        <f t="shared" si="253"/>
        <v>77.22</v>
      </c>
      <c r="Q3232" s="12" t="s">
        <v>8324</v>
      </c>
      <c r="R3232" t="s">
        <v>8327</v>
      </c>
      <c r="S3232" s="10">
        <f t="shared" si="250"/>
        <v>41898.168125000004</v>
      </c>
      <c r="T3232" s="10">
        <f t="shared" si="251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 s="3">
        <f t="shared" si="253"/>
        <v>57.5</v>
      </c>
      <c r="Q3233" s="12" t="s">
        <v>8324</v>
      </c>
      <c r="R3233" t="s">
        <v>8327</v>
      </c>
      <c r="S3233" s="10">
        <f t="shared" si="250"/>
        <v>42446.943831018521</v>
      </c>
      <c r="T3233" s="10">
        <f t="shared" si="251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 s="3">
        <f t="shared" si="253"/>
        <v>50.46</v>
      </c>
      <c r="Q3234" s="12" t="s">
        <v>8324</v>
      </c>
      <c r="R3234" t="s">
        <v>8327</v>
      </c>
      <c r="S3234" s="10">
        <f t="shared" si="250"/>
        <v>42463.81385416667</v>
      </c>
      <c r="T3234" s="10">
        <f t="shared" si="251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 s="3">
        <f t="shared" si="253"/>
        <v>97.38</v>
      </c>
      <c r="Q3235" s="12" t="s">
        <v>8324</v>
      </c>
      <c r="R3235" t="s">
        <v>8327</v>
      </c>
      <c r="S3235" s="10">
        <f t="shared" si="250"/>
        <v>42766.805034722223</v>
      </c>
      <c r="T3235" s="10">
        <f t="shared" si="251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 s="3">
        <f t="shared" si="253"/>
        <v>34.92</v>
      </c>
      <c r="Q3236" s="12" t="s">
        <v>8324</v>
      </c>
      <c r="R3236" t="s">
        <v>8327</v>
      </c>
      <c r="S3236" s="10">
        <f t="shared" si="250"/>
        <v>42734.789444444439</v>
      </c>
      <c r="T3236" s="10">
        <f t="shared" si="251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 s="3">
        <f t="shared" si="253"/>
        <v>85.53</v>
      </c>
      <c r="Q3237" s="12" t="s">
        <v>8324</v>
      </c>
      <c r="R3237" t="s">
        <v>8327</v>
      </c>
      <c r="S3237" s="10">
        <f t="shared" si="250"/>
        <v>42522.347812499997</v>
      </c>
      <c r="T3237" s="10">
        <f t="shared" si="251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 s="3">
        <f t="shared" si="253"/>
        <v>182.91</v>
      </c>
      <c r="Q3238" s="12" t="s">
        <v>8324</v>
      </c>
      <c r="R3238" t="s">
        <v>8327</v>
      </c>
      <c r="S3238" s="10">
        <f t="shared" si="250"/>
        <v>42702.917048611111</v>
      </c>
      <c r="T3238" s="10">
        <f t="shared" si="251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 s="3">
        <f t="shared" si="253"/>
        <v>131.13999999999999</v>
      </c>
      <c r="Q3239" s="12" t="s">
        <v>8324</v>
      </c>
      <c r="R3239" t="s">
        <v>8327</v>
      </c>
      <c r="S3239" s="10">
        <f t="shared" si="250"/>
        <v>42252.474351851852</v>
      </c>
      <c r="T3239" s="10">
        <f t="shared" si="251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 s="3">
        <f t="shared" si="253"/>
        <v>39.81</v>
      </c>
      <c r="Q3240" s="12" t="s">
        <v>8324</v>
      </c>
      <c r="R3240" t="s">
        <v>8327</v>
      </c>
      <c r="S3240" s="10">
        <f t="shared" si="250"/>
        <v>42156.510393518518</v>
      </c>
      <c r="T3240" s="10">
        <f t="shared" si="251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 s="3">
        <f t="shared" si="253"/>
        <v>59.7</v>
      </c>
      <c r="Q3241" s="12" t="s">
        <v>8324</v>
      </c>
      <c r="R3241" t="s">
        <v>8327</v>
      </c>
      <c r="S3241" s="10">
        <f t="shared" si="250"/>
        <v>42278.089039351849</v>
      </c>
      <c r="T3241" s="10">
        <f t="shared" si="251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 s="3">
        <f t="shared" si="253"/>
        <v>88.74</v>
      </c>
      <c r="Q3242" s="12" t="s">
        <v>8324</v>
      </c>
      <c r="R3242" t="s">
        <v>8327</v>
      </c>
      <c r="S3242" s="10">
        <f t="shared" si="250"/>
        <v>42754.693842592591</v>
      </c>
      <c r="T3242" s="10">
        <f t="shared" si="251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 s="3">
        <f t="shared" si="253"/>
        <v>58.69</v>
      </c>
      <c r="Q3243" s="12" t="s">
        <v>8324</v>
      </c>
      <c r="R3243" t="s">
        <v>8327</v>
      </c>
      <c r="S3243" s="10">
        <f t="shared" si="250"/>
        <v>41893.324884259258</v>
      </c>
      <c r="T3243" s="10">
        <f t="shared" si="251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 s="3">
        <f t="shared" si="253"/>
        <v>69.569999999999993</v>
      </c>
      <c r="Q3244" s="12" t="s">
        <v>8324</v>
      </c>
      <c r="R3244" t="s">
        <v>8327</v>
      </c>
      <c r="S3244" s="10">
        <f t="shared" ref="S3244:S3307" si="255">(((J3244/60)/60)/24)+DATE(1970,1,1)</f>
        <v>41871.755694444444</v>
      </c>
      <c r="T3244" s="10">
        <f t="shared" ref="T3244:T3307" si="256">(((I3244/60)/60)/24)+DATE(1970,1,1)</f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 s="3">
        <f t="shared" si="253"/>
        <v>115.87</v>
      </c>
      <c r="Q3245" s="12" t="s">
        <v>8324</v>
      </c>
      <c r="R3245" t="s">
        <v>8327</v>
      </c>
      <c r="S3245" s="10">
        <f t="shared" si="255"/>
        <v>42262.096782407403</v>
      </c>
      <c r="T3245" s="10">
        <f t="shared" si="256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 s="3">
        <f t="shared" si="253"/>
        <v>23.87</v>
      </c>
      <c r="Q3246" s="12" t="s">
        <v>8324</v>
      </c>
      <c r="R3246" t="s">
        <v>8327</v>
      </c>
      <c r="S3246" s="10">
        <f t="shared" si="255"/>
        <v>42675.694236111114</v>
      </c>
      <c r="T3246" s="10">
        <f t="shared" si="256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 s="3">
        <f t="shared" si="253"/>
        <v>81.13</v>
      </c>
      <c r="Q3247" s="12" t="s">
        <v>8324</v>
      </c>
      <c r="R3247" t="s">
        <v>8327</v>
      </c>
      <c r="S3247" s="10">
        <f t="shared" si="255"/>
        <v>42135.60020833333</v>
      </c>
      <c r="T3247" s="10">
        <f t="shared" si="256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 s="3">
        <f t="shared" si="253"/>
        <v>57.63</v>
      </c>
      <c r="Q3248" s="12" t="s">
        <v>8324</v>
      </c>
      <c r="R3248" t="s">
        <v>8327</v>
      </c>
      <c r="S3248" s="10">
        <f t="shared" si="255"/>
        <v>42230.472222222219</v>
      </c>
      <c r="T3248" s="10">
        <f t="shared" si="256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 s="3">
        <f t="shared" si="253"/>
        <v>46.43</v>
      </c>
      <c r="Q3249" s="12" t="s">
        <v>8324</v>
      </c>
      <c r="R3249" t="s">
        <v>8327</v>
      </c>
      <c r="S3249" s="10">
        <f t="shared" si="255"/>
        <v>42167.434166666666</v>
      </c>
      <c r="T3249" s="10">
        <f t="shared" si="256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 s="3">
        <f t="shared" si="253"/>
        <v>60.48</v>
      </c>
      <c r="Q3250" s="12" t="s">
        <v>8324</v>
      </c>
      <c r="R3250" t="s">
        <v>8327</v>
      </c>
      <c r="S3250" s="10">
        <f t="shared" si="255"/>
        <v>42068.888391203705</v>
      </c>
      <c r="T3250" s="10">
        <f t="shared" si="256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 s="3">
        <f t="shared" si="253"/>
        <v>65.58</v>
      </c>
      <c r="Q3251" s="12" t="s">
        <v>8324</v>
      </c>
      <c r="R3251" t="s">
        <v>8327</v>
      </c>
      <c r="S3251" s="10">
        <f t="shared" si="255"/>
        <v>42145.746689814812</v>
      </c>
      <c r="T3251" s="10">
        <f t="shared" si="256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 s="3">
        <f t="shared" si="253"/>
        <v>119.19</v>
      </c>
      <c r="Q3252" s="12" t="s">
        <v>8324</v>
      </c>
      <c r="R3252" t="s">
        <v>8327</v>
      </c>
      <c r="S3252" s="10">
        <f t="shared" si="255"/>
        <v>41918.742175925923</v>
      </c>
      <c r="T3252" s="10">
        <f t="shared" si="256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 s="3">
        <f t="shared" si="253"/>
        <v>83.05</v>
      </c>
      <c r="Q3253" s="12" t="s">
        <v>8324</v>
      </c>
      <c r="R3253" t="s">
        <v>8327</v>
      </c>
      <c r="S3253" s="10">
        <f t="shared" si="255"/>
        <v>42146.731087962966</v>
      </c>
      <c r="T3253" s="10">
        <f t="shared" si="256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 s="3">
        <f t="shared" si="253"/>
        <v>57.52</v>
      </c>
      <c r="Q3254" s="12" t="s">
        <v>8324</v>
      </c>
      <c r="R3254" t="s">
        <v>8327</v>
      </c>
      <c r="S3254" s="10">
        <f t="shared" si="255"/>
        <v>42590.472685185188</v>
      </c>
      <c r="T3254" s="10">
        <f t="shared" si="256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 s="3">
        <f t="shared" si="253"/>
        <v>177.09</v>
      </c>
      <c r="Q3255" s="12" t="s">
        <v>8324</v>
      </c>
      <c r="R3255" t="s">
        <v>8327</v>
      </c>
      <c r="S3255" s="10">
        <f t="shared" si="255"/>
        <v>42602.576712962968</v>
      </c>
      <c r="T3255" s="10">
        <f t="shared" si="256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 s="3">
        <f t="shared" si="253"/>
        <v>70.77</v>
      </c>
      <c r="Q3256" s="12" t="s">
        <v>8324</v>
      </c>
      <c r="R3256" t="s">
        <v>8327</v>
      </c>
      <c r="S3256" s="10">
        <f t="shared" si="255"/>
        <v>42059.085752314815</v>
      </c>
      <c r="T3256" s="10">
        <f t="shared" si="256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 s="3">
        <f t="shared" si="253"/>
        <v>29.17</v>
      </c>
      <c r="Q3257" s="12" t="s">
        <v>8324</v>
      </c>
      <c r="R3257" t="s">
        <v>8327</v>
      </c>
      <c r="S3257" s="10">
        <f t="shared" si="255"/>
        <v>41889.768229166664</v>
      </c>
      <c r="T3257" s="10">
        <f t="shared" si="256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 s="3">
        <f t="shared" si="253"/>
        <v>72.760000000000005</v>
      </c>
      <c r="Q3258" s="12" t="s">
        <v>8324</v>
      </c>
      <c r="R3258" t="s">
        <v>8327</v>
      </c>
      <c r="S3258" s="10">
        <f t="shared" si="255"/>
        <v>42144.573807870373</v>
      </c>
      <c r="T3258" s="10">
        <f t="shared" si="256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 s="3">
        <f t="shared" si="253"/>
        <v>51.85</v>
      </c>
      <c r="Q3259" s="12" t="s">
        <v>8324</v>
      </c>
      <c r="R3259" t="s">
        <v>8327</v>
      </c>
      <c r="S3259" s="10">
        <f t="shared" si="255"/>
        <v>42758.559629629628</v>
      </c>
      <c r="T3259" s="10">
        <f t="shared" si="256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 s="3">
        <f t="shared" si="253"/>
        <v>98.2</v>
      </c>
      <c r="Q3260" s="12" t="s">
        <v>8324</v>
      </c>
      <c r="R3260" t="s">
        <v>8327</v>
      </c>
      <c r="S3260" s="10">
        <f t="shared" si="255"/>
        <v>41982.887280092589</v>
      </c>
      <c r="T3260" s="10">
        <f t="shared" si="256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 s="3">
        <f t="shared" si="253"/>
        <v>251.74</v>
      </c>
      <c r="Q3261" s="12" t="s">
        <v>8324</v>
      </c>
      <c r="R3261" t="s">
        <v>8327</v>
      </c>
      <c r="S3261" s="10">
        <f t="shared" si="255"/>
        <v>42614.760937500003</v>
      </c>
      <c r="T3261" s="10">
        <f t="shared" si="256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 s="3">
        <f t="shared" si="253"/>
        <v>74.819999999999993</v>
      </c>
      <c r="Q3262" s="12" t="s">
        <v>8324</v>
      </c>
      <c r="R3262" t="s">
        <v>8327</v>
      </c>
      <c r="S3262" s="10">
        <f t="shared" si="255"/>
        <v>42303.672662037032</v>
      </c>
      <c r="T3262" s="10">
        <f t="shared" si="256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 s="3">
        <f t="shared" si="253"/>
        <v>67.650000000000006</v>
      </c>
      <c r="Q3263" s="12" t="s">
        <v>8324</v>
      </c>
      <c r="R3263" t="s">
        <v>8327</v>
      </c>
      <c r="S3263" s="10">
        <f t="shared" si="255"/>
        <v>42171.725416666668</v>
      </c>
      <c r="T3263" s="10">
        <f t="shared" si="256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 s="3">
        <f t="shared" si="253"/>
        <v>93.81</v>
      </c>
      <c r="Q3264" s="12" t="s">
        <v>8324</v>
      </c>
      <c r="R3264" t="s">
        <v>8327</v>
      </c>
      <c r="S3264" s="10">
        <f t="shared" si="255"/>
        <v>41964.315532407403</v>
      </c>
      <c r="T3264" s="10">
        <f t="shared" si="256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 s="3">
        <f t="shared" si="253"/>
        <v>41.24</v>
      </c>
      <c r="Q3265" s="12" t="s">
        <v>8324</v>
      </c>
      <c r="R3265" t="s">
        <v>8327</v>
      </c>
      <c r="S3265" s="10">
        <f t="shared" si="255"/>
        <v>42284.516064814816</v>
      </c>
      <c r="T3265" s="10">
        <f t="shared" si="256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7">ROUND(E3266/D3266*100,0)</f>
        <v>103</v>
      </c>
      <c r="P3266" s="3">
        <f t="shared" ref="P3266:P3329" si="258">IFERROR(ROUND(E3266/L3266,2),0)</f>
        <v>52.55</v>
      </c>
      <c r="Q3266" s="12" t="s">
        <v>8324</v>
      </c>
      <c r="R3266" t="s">
        <v>8327</v>
      </c>
      <c r="S3266" s="10">
        <f t="shared" si="255"/>
        <v>42016.800208333334</v>
      </c>
      <c r="T3266" s="10">
        <f t="shared" si="256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7"/>
        <v>164</v>
      </c>
      <c r="P3267" s="3">
        <f t="shared" si="258"/>
        <v>70.290000000000006</v>
      </c>
      <c r="Q3267" s="12" t="s">
        <v>8324</v>
      </c>
      <c r="R3267" t="s">
        <v>8327</v>
      </c>
      <c r="S3267" s="10">
        <f t="shared" si="255"/>
        <v>42311.711979166663</v>
      </c>
      <c r="T3267" s="10">
        <f t="shared" si="256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 s="3">
        <f t="shared" si="258"/>
        <v>48.33</v>
      </c>
      <c r="Q3268" s="12" t="s">
        <v>8324</v>
      </c>
      <c r="R3268" t="s">
        <v>8327</v>
      </c>
      <c r="S3268" s="10">
        <f t="shared" si="255"/>
        <v>42136.536134259266</v>
      </c>
      <c r="T3268" s="10">
        <f t="shared" si="256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 s="3">
        <f t="shared" si="258"/>
        <v>53.18</v>
      </c>
      <c r="Q3269" s="12" t="s">
        <v>8324</v>
      </c>
      <c r="R3269" t="s">
        <v>8327</v>
      </c>
      <c r="S3269" s="10">
        <f t="shared" si="255"/>
        <v>42172.757638888885</v>
      </c>
      <c r="T3269" s="10">
        <f t="shared" si="256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 s="3">
        <f t="shared" si="258"/>
        <v>60.95</v>
      </c>
      <c r="Q3270" s="12" t="s">
        <v>8324</v>
      </c>
      <c r="R3270" t="s">
        <v>8327</v>
      </c>
      <c r="S3270" s="10">
        <f t="shared" si="255"/>
        <v>42590.90425925926</v>
      </c>
      <c r="T3270" s="10">
        <f t="shared" si="256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 s="3">
        <f t="shared" si="258"/>
        <v>116</v>
      </c>
      <c r="Q3271" s="12" t="s">
        <v>8324</v>
      </c>
      <c r="R3271" t="s">
        <v>8327</v>
      </c>
      <c r="S3271" s="10">
        <f t="shared" si="255"/>
        <v>42137.395798611105</v>
      </c>
      <c r="T3271" s="10">
        <f t="shared" si="256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 s="3">
        <f t="shared" si="258"/>
        <v>61</v>
      </c>
      <c r="Q3272" s="12" t="s">
        <v>8324</v>
      </c>
      <c r="R3272" t="s">
        <v>8327</v>
      </c>
      <c r="S3272" s="10">
        <f t="shared" si="255"/>
        <v>42167.533159722225</v>
      </c>
      <c r="T3272" s="10">
        <f t="shared" si="256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 s="3">
        <f t="shared" si="258"/>
        <v>38.24</v>
      </c>
      <c r="Q3273" s="12" t="s">
        <v>8324</v>
      </c>
      <c r="R3273" t="s">
        <v>8327</v>
      </c>
      <c r="S3273" s="10">
        <f t="shared" si="255"/>
        <v>41915.437210648146</v>
      </c>
      <c r="T3273" s="10">
        <f t="shared" si="256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 s="3">
        <f t="shared" si="258"/>
        <v>106.5</v>
      </c>
      <c r="Q3274" s="12" t="s">
        <v>8324</v>
      </c>
      <c r="R3274" t="s">
        <v>8327</v>
      </c>
      <c r="S3274" s="10">
        <f t="shared" si="255"/>
        <v>42284.500104166669</v>
      </c>
      <c r="T3274" s="10">
        <f t="shared" si="256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 s="3">
        <f t="shared" si="258"/>
        <v>204.57</v>
      </c>
      <c r="Q3275" s="12" t="s">
        <v>8324</v>
      </c>
      <c r="R3275" t="s">
        <v>8327</v>
      </c>
      <c r="S3275" s="10">
        <f t="shared" si="255"/>
        <v>42611.801412037035</v>
      </c>
      <c r="T3275" s="10">
        <f t="shared" si="256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 s="3">
        <f t="shared" si="258"/>
        <v>54.91</v>
      </c>
      <c r="Q3276" s="12" t="s">
        <v>8324</v>
      </c>
      <c r="R3276" t="s">
        <v>8327</v>
      </c>
      <c r="S3276" s="10">
        <f t="shared" si="255"/>
        <v>42400.704537037032</v>
      </c>
      <c r="T3276" s="10">
        <f t="shared" si="256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 s="3">
        <f t="shared" si="258"/>
        <v>150.41999999999999</v>
      </c>
      <c r="Q3277" s="12" t="s">
        <v>8324</v>
      </c>
      <c r="R3277" t="s">
        <v>8327</v>
      </c>
      <c r="S3277" s="10">
        <f t="shared" si="255"/>
        <v>42017.88045138889</v>
      </c>
      <c r="T3277" s="10">
        <f t="shared" si="256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 s="3">
        <f t="shared" si="258"/>
        <v>52.58</v>
      </c>
      <c r="Q3278" s="12" t="s">
        <v>8324</v>
      </c>
      <c r="R3278" t="s">
        <v>8327</v>
      </c>
      <c r="S3278" s="10">
        <f t="shared" si="255"/>
        <v>42426.949988425928</v>
      </c>
      <c r="T3278" s="10">
        <f t="shared" si="256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 s="3">
        <f t="shared" si="258"/>
        <v>54.3</v>
      </c>
      <c r="Q3279" s="12" t="s">
        <v>8324</v>
      </c>
      <c r="R3279" t="s">
        <v>8327</v>
      </c>
      <c r="S3279" s="10">
        <f t="shared" si="255"/>
        <v>41931.682939814818</v>
      </c>
      <c r="T3279" s="10">
        <f t="shared" si="256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 s="3">
        <f t="shared" si="258"/>
        <v>76.03</v>
      </c>
      <c r="Q3280" s="12" t="s">
        <v>8324</v>
      </c>
      <c r="R3280" t="s">
        <v>8327</v>
      </c>
      <c r="S3280" s="10">
        <f t="shared" si="255"/>
        <v>42124.848414351851</v>
      </c>
      <c r="T3280" s="10">
        <f t="shared" si="256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 s="3">
        <f t="shared" si="258"/>
        <v>105.21</v>
      </c>
      <c r="Q3281" s="12" t="s">
        <v>8324</v>
      </c>
      <c r="R3281" t="s">
        <v>8327</v>
      </c>
      <c r="S3281" s="10">
        <f t="shared" si="255"/>
        <v>42431.102534722217</v>
      </c>
      <c r="T3281" s="10">
        <f t="shared" si="256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 s="3">
        <f t="shared" si="258"/>
        <v>68.67</v>
      </c>
      <c r="Q3282" s="12" t="s">
        <v>8324</v>
      </c>
      <c r="R3282" t="s">
        <v>8327</v>
      </c>
      <c r="S3282" s="10">
        <f t="shared" si="255"/>
        <v>42121.756921296299</v>
      </c>
      <c r="T3282" s="10">
        <f t="shared" si="256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 s="3">
        <f t="shared" si="258"/>
        <v>129.36000000000001</v>
      </c>
      <c r="Q3283" s="12" t="s">
        <v>8324</v>
      </c>
      <c r="R3283" t="s">
        <v>8327</v>
      </c>
      <c r="S3283" s="10">
        <f t="shared" si="255"/>
        <v>42219.019733796296</v>
      </c>
      <c r="T3283" s="10">
        <f t="shared" si="256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 s="3">
        <f t="shared" si="258"/>
        <v>134.26</v>
      </c>
      <c r="Q3284" s="12" t="s">
        <v>8324</v>
      </c>
      <c r="R3284" t="s">
        <v>8327</v>
      </c>
      <c r="S3284" s="10">
        <f t="shared" si="255"/>
        <v>42445.19430555556</v>
      </c>
      <c r="T3284" s="10">
        <f t="shared" si="256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 s="3">
        <f t="shared" si="258"/>
        <v>17.829999999999998</v>
      </c>
      <c r="Q3285" s="12" t="s">
        <v>8324</v>
      </c>
      <c r="R3285" t="s">
        <v>8327</v>
      </c>
      <c r="S3285" s="10">
        <f t="shared" si="255"/>
        <v>42379.74418981481</v>
      </c>
      <c r="T3285" s="10">
        <f t="shared" si="256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 s="3">
        <f t="shared" si="258"/>
        <v>203.2</v>
      </c>
      <c r="Q3286" s="12" t="s">
        <v>8324</v>
      </c>
      <c r="R3286" t="s">
        <v>8327</v>
      </c>
      <c r="S3286" s="10">
        <f t="shared" si="255"/>
        <v>42380.884872685187</v>
      </c>
      <c r="T3286" s="10">
        <f t="shared" si="256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 s="3">
        <f t="shared" si="258"/>
        <v>69.19</v>
      </c>
      <c r="Q3287" s="12" t="s">
        <v>8324</v>
      </c>
      <c r="R3287" t="s">
        <v>8327</v>
      </c>
      <c r="S3287" s="10">
        <f t="shared" si="255"/>
        <v>42762.942430555559</v>
      </c>
      <c r="T3287" s="10">
        <f t="shared" si="256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 s="3">
        <f t="shared" si="258"/>
        <v>125.12</v>
      </c>
      <c r="Q3288" s="12" t="s">
        <v>8324</v>
      </c>
      <c r="R3288" t="s">
        <v>8327</v>
      </c>
      <c r="S3288" s="10">
        <f t="shared" si="255"/>
        <v>42567.840069444443</v>
      </c>
      <c r="T3288" s="10">
        <f t="shared" si="256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 s="3">
        <f t="shared" si="258"/>
        <v>73.53</v>
      </c>
      <c r="Q3289" s="12" t="s">
        <v>8324</v>
      </c>
      <c r="R3289" t="s">
        <v>8327</v>
      </c>
      <c r="S3289" s="10">
        <f t="shared" si="255"/>
        <v>42311.750324074077</v>
      </c>
      <c r="T3289" s="10">
        <f t="shared" si="256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 s="3">
        <f t="shared" si="258"/>
        <v>48.44</v>
      </c>
      <c r="Q3290" s="12" t="s">
        <v>8324</v>
      </c>
      <c r="R3290" t="s">
        <v>8327</v>
      </c>
      <c r="S3290" s="10">
        <f t="shared" si="255"/>
        <v>42505.774479166663</v>
      </c>
      <c r="T3290" s="10">
        <f t="shared" si="256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 s="3">
        <f t="shared" si="258"/>
        <v>26.61</v>
      </c>
      <c r="Q3291" s="12" t="s">
        <v>8324</v>
      </c>
      <c r="R3291" t="s">
        <v>8327</v>
      </c>
      <c r="S3291" s="10">
        <f t="shared" si="255"/>
        <v>42758.368078703701</v>
      </c>
      <c r="T3291" s="10">
        <f t="shared" si="256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 s="3">
        <f t="shared" si="258"/>
        <v>33.67</v>
      </c>
      <c r="Q3292" s="12" t="s">
        <v>8324</v>
      </c>
      <c r="R3292" t="s">
        <v>8327</v>
      </c>
      <c r="S3292" s="10">
        <f t="shared" si="255"/>
        <v>42775.51494212963</v>
      </c>
      <c r="T3292" s="10">
        <f t="shared" si="256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 s="3">
        <f t="shared" si="258"/>
        <v>40.71</v>
      </c>
      <c r="Q3293" s="12" t="s">
        <v>8324</v>
      </c>
      <c r="R3293" t="s">
        <v>8327</v>
      </c>
      <c r="S3293" s="10">
        <f t="shared" si="255"/>
        <v>42232.702546296292</v>
      </c>
      <c r="T3293" s="10">
        <f t="shared" si="256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 s="3">
        <f t="shared" si="258"/>
        <v>19.27</v>
      </c>
      <c r="Q3294" s="12" t="s">
        <v>8324</v>
      </c>
      <c r="R3294" t="s">
        <v>8327</v>
      </c>
      <c r="S3294" s="10">
        <f t="shared" si="255"/>
        <v>42282.770231481481</v>
      </c>
      <c r="T3294" s="10">
        <f t="shared" si="256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 s="3">
        <f t="shared" si="258"/>
        <v>84.29</v>
      </c>
      <c r="Q3295" s="12" t="s">
        <v>8324</v>
      </c>
      <c r="R3295" t="s">
        <v>8327</v>
      </c>
      <c r="S3295" s="10">
        <f t="shared" si="255"/>
        <v>42768.425370370373</v>
      </c>
      <c r="T3295" s="10">
        <f t="shared" si="256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 s="3">
        <f t="shared" si="258"/>
        <v>29.58</v>
      </c>
      <c r="Q3296" s="12" t="s">
        <v>8324</v>
      </c>
      <c r="R3296" t="s">
        <v>8327</v>
      </c>
      <c r="S3296" s="10">
        <f t="shared" si="255"/>
        <v>42141.541134259256</v>
      </c>
      <c r="T3296" s="10">
        <f t="shared" si="256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 s="3">
        <f t="shared" si="258"/>
        <v>26.67</v>
      </c>
      <c r="Q3297" s="12" t="s">
        <v>8324</v>
      </c>
      <c r="R3297" t="s">
        <v>8327</v>
      </c>
      <c r="S3297" s="10">
        <f t="shared" si="255"/>
        <v>42609.442465277782</v>
      </c>
      <c r="T3297" s="10">
        <f t="shared" si="256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 s="3">
        <f t="shared" si="258"/>
        <v>45.98</v>
      </c>
      <c r="Q3298" s="12" t="s">
        <v>8324</v>
      </c>
      <c r="R3298" t="s">
        <v>8327</v>
      </c>
      <c r="S3298" s="10">
        <f t="shared" si="255"/>
        <v>42309.756620370375</v>
      </c>
      <c r="T3298" s="10">
        <f t="shared" si="256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 s="3">
        <f t="shared" si="258"/>
        <v>125.09</v>
      </c>
      <c r="Q3299" s="12" t="s">
        <v>8324</v>
      </c>
      <c r="R3299" t="s">
        <v>8327</v>
      </c>
      <c r="S3299" s="10">
        <f t="shared" si="255"/>
        <v>42193.771481481483</v>
      </c>
      <c r="T3299" s="10">
        <f t="shared" si="256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 s="3">
        <f t="shared" si="258"/>
        <v>141.29</v>
      </c>
      <c r="Q3300" s="12" t="s">
        <v>8324</v>
      </c>
      <c r="R3300" t="s">
        <v>8327</v>
      </c>
      <c r="S3300" s="10">
        <f t="shared" si="255"/>
        <v>42239.957962962959</v>
      </c>
      <c r="T3300" s="10">
        <f t="shared" si="256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 s="3">
        <f t="shared" si="258"/>
        <v>55.33</v>
      </c>
      <c r="Q3301" s="12" t="s">
        <v>8324</v>
      </c>
      <c r="R3301" t="s">
        <v>8327</v>
      </c>
      <c r="S3301" s="10">
        <f t="shared" si="255"/>
        <v>42261.917395833334</v>
      </c>
      <c r="T3301" s="10">
        <f t="shared" si="256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 s="3">
        <f t="shared" si="258"/>
        <v>46.42</v>
      </c>
      <c r="Q3302" s="12" t="s">
        <v>8324</v>
      </c>
      <c r="R3302" t="s">
        <v>8327</v>
      </c>
      <c r="S3302" s="10">
        <f t="shared" si="255"/>
        <v>42102.743773148148</v>
      </c>
      <c r="T3302" s="10">
        <f t="shared" si="256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 s="3">
        <f t="shared" si="258"/>
        <v>57.2</v>
      </c>
      <c r="Q3303" s="12" t="s">
        <v>8324</v>
      </c>
      <c r="R3303" t="s">
        <v>8327</v>
      </c>
      <c r="S3303" s="10">
        <f t="shared" si="255"/>
        <v>42538.73583333334</v>
      </c>
      <c r="T3303" s="10">
        <f t="shared" si="256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 s="3">
        <f t="shared" si="258"/>
        <v>173.7</v>
      </c>
      <c r="Q3304" s="12" t="s">
        <v>8324</v>
      </c>
      <c r="R3304" t="s">
        <v>8327</v>
      </c>
      <c r="S3304" s="10">
        <f t="shared" si="255"/>
        <v>42681.35157407407</v>
      </c>
      <c r="T3304" s="10">
        <f t="shared" si="256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 s="3">
        <f t="shared" si="258"/>
        <v>59.6</v>
      </c>
      <c r="Q3305" s="12" t="s">
        <v>8324</v>
      </c>
      <c r="R3305" t="s">
        <v>8327</v>
      </c>
      <c r="S3305" s="10">
        <f t="shared" si="255"/>
        <v>42056.65143518518</v>
      </c>
      <c r="T3305" s="10">
        <f t="shared" si="256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 s="3">
        <f t="shared" si="258"/>
        <v>89.59</v>
      </c>
      <c r="Q3306" s="12" t="s">
        <v>8324</v>
      </c>
      <c r="R3306" t="s">
        <v>8327</v>
      </c>
      <c r="S3306" s="10">
        <f t="shared" si="255"/>
        <v>42696.624444444446</v>
      </c>
      <c r="T3306" s="10">
        <f t="shared" si="256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 s="3">
        <f t="shared" si="258"/>
        <v>204.05</v>
      </c>
      <c r="Q3307" s="12" t="s">
        <v>8324</v>
      </c>
      <c r="R3307" t="s">
        <v>8327</v>
      </c>
      <c r="S3307" s="10">
        <f t="shared" si="255"/>
        <v>42186.855879629627</v>
      </c>
      <c r="T3307" s="10">
        <f t="shared" si="256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 s="3">
        <f t="shared" si="258"/>
        <v>48.7</v>
      </c>
      <c r="Q3308" s="12" t="s">
        <v>8324</v>
      </c>
      <c r="R3308" t="s">
        <v>8327</v>
      </c>
      <c r="S3308" s="10">
        <f t="shared" ref="S3308:S3371" si="260">(((J3308/60)/60)/24)+DATE(1970,1,1)</f>
        <v>42493.219236111108</v>
      </c>
      <c r="T3308" s="10">
        <f t="shared" ref="T3308:T3371" si="261">(((I3308/60)/60)/24)+DATE(1970,1,1)</f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 s="3">
        <f t="shared" si="258"/>
        <v>53.34</v>
      </c>
      <c r="Q3309" s="12" t="s">
        <v>8324</v>
      </c>
      <c r="R3309" t="s">
        <v>8327</v>
      </c>
      <c r="S3309" s="10">
        <f t="shared" si="260"/>
        <v>42475.057164351849</v>
      </c>
      <c r="T3309" s="10">
        <f t="shared" si="261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 s="3">
        <f t="shared" si="258"/>
        <v>75.09</v>
      </c>
      <c r="Q3310" s="12" t="s">
        <v>8324</v>
      </c>
      <c r="R3310" t="s">
        <v>8327</v>
      </c>
      <c r="S3310" s="10">
        <f t="shared" si="260"/>
        <v>42452.876909722225</v>
      </c>
      <c r="T3310" s="10">
        <f t="shared" si="261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 s="3">
        <f t="shared" si="258"/>
        <v>18</v>
      </c>
      <c r="Q3311" s="12" t="s">
        <v>8324</v>
      </c>
      <c r="R3311" t="s">
        <v>8327</v>
      </c>
      <c r="S3311" s="10">
        <f t="shared" si="260"/>
        <v>42628.650208333333</v>
      </c>
      <c r="T3311" s="10">
        <f t="shared" si="261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 s="3">
        <f t="shared" si="258"/>
        <v>209.84</v>
      </c>
      <c r="Q3312" s="12" t="s">
        <v>8324</v>
      </c>
      <c r="R3312" t="s">
        <v>8327</v>
      </c>
      <c r="S3312" s="10">
        <f t="shared" si="260"/>
        <v>42253.928530092591</v>
      </c>
      <c r="T3312" s="10">
        <f t="shared" si="261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 s="3">
        <f t="shared" si="258"/>
        <v>61.02</v>
      </c>
      <c r="Q3313" s="12" t="s">
        <v>8324</v>
      </c>
      <c r="R3313" t="s">
        <v>8327</v>
      </c>
      <c r="S3313" s="10">
        <f t="shared" si="260"/>
        <v>42264.29178240741</v>
      </c>
      <c r="T3313" s="10">
        <f t="shared" si="261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 s="3">
        <f t="shared" si="258"/>
        <v>61</v>
      </c>
      <c r="Q3314" s="12" t="s">
        <v>8324</v>
      </c>
      <c r="R3314" t="s">
        <v>8327</v>
      </c>
      <c r="S3314" s="10">
        <f t="shared" si="260"/>
        <v>42664.809560185182</v>
      </c>
      <c r="T3314" s="10">
        <f t="shared" si="261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 s="3">
        <f t="shared" si="258"/>
        <v>80.03</v>
      </c>
      <c r="Q3315" s="12" t="s">
        <v>8324</v>
      </c>
      <c r="R3315" t="s">
        <v>8327</v>
      </c>
      <c r="S3315" s="10">
        <f t="shared" si="260"/>
        <v>42382.244409722218</v>
      </c>
      <c r="T3315" s="10">
        <f t="shared" si="261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 s="3">
        <f t="shared" si="258"/>
        <v>29.07</v>
      </c>
      <c r="Q3316" s="12" t="s">
        <v>8324</v>
      </c>
      <c r="R3316" t="s">
        <v>8327</v>
      </c>
      <c r="S3316" s="10">
        <f t="shared" si="260"/>
        <v>42105.267488425925</v>
      </c>
      <c r="T3316" s="10">
        <f t="shared" si="261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 s="3">
        <f t="shared" si="258"/>
        <v>49.44</v>
      </c>
      <c r="Q3317" s="12" t="s">
        <v>8324</v>
      </c>
      <c r="R3317" t="s">
        <v>8327</v>
      </c>
      <c r="S3317" s="10">
        <f t="shared" si="260"/>
        <v>42466.303715277783</v>
      </c>
      <c r="T3317" s="10">
        <f t="shared" si="261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 s="3">
        <f t="shared" si="258"/>
        <v>93.98</v>
      </c>
      <c r="Q3318" s="12" t="s">
        <v>8324</v>
      </c>
      <c r="R3318" t="s">
        <v>8327</v>
      </c>
      <c r="S3318" s="10">
        <f t="shared" si="260"/>
        <v>41826.871238425927</v>
      </c>
      <c r="T3318" s="10">
        <f t="shared" si="261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 s="3">
        <f t="shared" si="258"/>
        <v>61.94</v>
      </c>
      <c r="Q3319" s="12" t="s">
        <v>8324</v>
      </c>
      <c r="R3319" t="s">
        <v>8327</v>
      </c>
      <c r="S3319" s="10">
        <f t="shared" si="260"/>
        <v>42499.039629629624</v>
      </c>
      <c r="T3319" s="10">
        <f t="shared" si="261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 s="3">
        <f t="shared" si="258"/>
        <v>78.5</v>
      </c>
      <c r="Q3320" s="12" t="s">
        <v>8324</v>
      </c>
      <c r="R3320" t="s">
        <v>8327</v>
      </c>
      <c r="S3320" s="10">
        <f t="shared" si="260"/>
        <v>42431.302002314813</v>
      </c>
      <c r="T3320" s="10">
        <f t="shared" si="261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 s="3">
        <f t="shared" si="258"/>
        <v>33.75</v>
      </c>
      <c r="Q3321" s="12" t="s">
        <v>8324</v>
      </c>
      <c r="R3321" t="s">
        <v>8327</v>
      </c>
      <c r="S3321" s="10">
        <f t="shared" si="260"/>
        <v>41990.585486111115</v>
      </c>
      <c r="T3321" s="10">
        <f t="shared" si="261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 s="3">
        <f t="shared" si="258"/>
        <v>66.45</v>
      </c>
      <c r="Q3322" s="12" t="s">
        <v>8324</v>
      </c>
      <c r="R3322" t="s">
        <v>8327</v>
      </c>
      <c r="S3322" s="10">
        <f t="shared" si="260"/>
        <v>42513.045798611114</v>
      </c>
      <c r="T3322" s="10">
        <f t="shared" si="261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 s="3">
        <f t="shared" si="258"/>
        <v>35.799999999999997</v>
      </c>
      <c r="Q3323" s="12" t="s">
        <v>8324</v>
      </c>
      <c r="R3323" t="s">
        <v>8327</v>
      </c>
      <c r="S3323" s="10">
        <f t="shared" si="260"/>
        <v>41914.100289351853</v>
      </c>
      <c r="T3323" s="10">
        <f t="shared" si="261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 s="3">
        <f t="shared" si="258"/>
        <v>145.65</v>
      </c>
      <c r="Q3324" s="12" t="s">
        <v>8324</v>
      </c>
      <c r="R3324" t="s">
        <v>8327</v>
      </c>
      <c r="S3324" s="10">
        <f t="shared" si="260"/>
        <v>42521.010370370372</v>
      </c>
      <c r="T3324" s="10">
        <f t="shared" si="261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 s="3">
        <f t="shared" si="258"/>
        <v>25.69</v>
      </c>
      <c r="Q3325" s="12" t="s">
        <v>8324</v>
      </c>
      <c r="R3325" t="s">
        <v>8327</v>
      </c>
      <c r="S3325" s="10">
        <f t="shared" si="260"/>
        <v>42608.36583333333</v>
      </c>
      <c r="T3325" s="10">
        <f t="shared" si="261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 s="3">
        <f t="shared" si="258"/>
        <v>152.5</v>
      </c>
      <c r="Q3326" s="12" t="s">
        <v>8324</v>
      </c>
      <c r="R3326" t="s">
        <v>8327</v>
      </c>
      <c r="S3326" s="10">
        <f t="shared" si="260"/>
        <v>42512.58321759259</v>
      </c>
      <c r="T3326" s="10">
        <f t="shared" si="261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 s="3">
        <f t="shared" si="258"/>
        <v>30</v>
      </c>
      <c r="Q3327" s="12" t="s">
        <v>8324</v>
      </c>
      <c r="R3327" t="s">
        <v>8327</v>
      </c>
      <c r="S3327" s="10">
        <f t="shared" si="260"/>
        <v>42064.785613425927</v>
      </c>
      <c r="T3327" s="10">
        <f t="shared" si="261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 s="3">
        <f t="shared" si="258"/>
        <v>142.28</v>
      </c>
      <c r="Q3328" s="12" t="s">
        <v>8324</v>
      </c>
      <c r="R3328" t="s">
        <v>8327</v>
      </c>
      <c r="S3328" s="10">
        <f t="shared" si="260"/>
        <v>42041.714178240742</v>
      </c>
      <c r="T3328" s="10">
        <f t="shared" si="261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 s="3">
        <f t="shared" si="258"/>
        <v>24.55</v>
      </c>
      <c r="Q3329" s="12" t="s">
        <v>8324</v>
      </c>
      <c r="R3329" t="s">
        <v>8327</v>
      </c>
      <c r="S3329" s="10">
        <f t="shared" si="260"/>
        <v>42468.374606481477</v>
      </c>
      <c r="T3329" s="10">
        <f t="shared" si="261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2">ROUND(E3330/D3330*100,0)</f>
        <v>146</v>
      </c>
      <c r="P3330" s="3">
        <f t="shared" ref="P3330:P3393" si="263">IFERROR(ROUND(E3330/L3330,2),0)</f>
        <v>292.77999999999997</v>
      </c>
      <c r="Q3330" s="12" t="s">
        <v>8324</v>
      </c>
      <c r="R3330" t="s">
        <v>8327</v>
      </c>
      <c r="S3330" s="10">
        <f t="shared" si="260"/>
        <v>41822.57503472222</v>
      </c>
      <c r="T3330" s="10">
        <f t="shared" si="261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2"/>
        <v>117</v>
      </c>
      <c r="P3331" s="3">
        <f t="shared" si="263"/>
        <v>44.92</v>
      </c>
      <c r="Q3331" s="12" t="s">
        <v>8324</v>
      </c>
      <c r="R3331" t="s">
        <v>8327</v>
      </c>
      <c r="S3331" s="10">
        <f t="shared" si="260"/>
        <v>41837.323009259257</v>
      </c>
      <c r="T3331" s="10">
        <f t="shared" si="261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 s="3">
        <f t="shared" si="263"/>
        <v>23.1</v>
      </c>
      <c r="Q3332" s="12" t="s">
        <v>8324</v>
      </c>
      <c r="R3332" t="s">
        <v>8327</v>
      </c>
      <c r="S3332" s="10">
        <f t="shared" si="260"/>
        <v>42065.887361111112</v>
      </c>
      <c r="T3332" s="10">
        <f t="shared" si="261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 s="3">
        <f t="shared" si="263"/>
        <v>80.400000000000006</v>
      </c>
      <c r="Q3333" s="12" t="s">
        <v>8324</v>
      </c>
      <c r="R3333" t="s">
        <v>8327</v>
      </c>
      <c r="S3333" s="10">
        <f t="shared" si="260"/>
        <v>42248.697754629626</v>
      </c>
      <c r="T3333" s="10">
        <f t="shared" si="261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 s="3">
        <f t="shared" si="263"/>
        <v>72.290000000000006</v>
      </c>
      <c r="Q3334" s="12" t="s">
        <v>8324</v>
      </c>
      <c r="R3334" t="s">
        <v>8327</v>
      </c>
      <c r="S3334" s="10">
        <f t="shared" si="260"/>
        <v>41809.860300925924</v>
      </c>
      <c r="T3334" s="10">
        <f t="shared" si="261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 s="3">
        <f t="shared" si="263"/>
        <v>32.97</v>
      </c>
      <c r="Q3335" s="12" t="s">
        <v>8324</v>
      </c>
      <c r="R3335" t="s">
        <v>8327</v>
      </c>
      <c r="S3335" s="10">
        <f t="shared" si="260"/>
        <v>42148.676851851851</v>
      </c>
      <c r="T3335" s="10">
        <f t="shared" si="261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 s="3">
        <f t="shared" si="263"/>
        <v>116.65</v>
      </c>
      <c r="Q3336" s="12" t="s">
        <v>8324</v>
      </c>
      <c r="R3336" t="s">
        <v>8327</v>
      </c>
      <c r="S3336" s="10">
        <f t="shared" si="260"/>
        <v>42185.521087962959</v>
      </c>
      <c r="T3336" s="10">
        <f t="shared" si="261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 s="3">
        <f t="shared" si="263"/>
        <v>79.62</v>
      </c>
      <c r="Q3337" s="12" t="s">
        <v>8324</v>
      </c>
      <c r="R3337" t="s">
        <v>8327</v>
      </c>
      <c r="S3337" s="10">
        <f t="shared" si="260"/>
        <v>41827.674143518518</v>
      </c>
      <c r="T3337" s="10">
        <f t="shared" si="261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 s="3">
        <f t="shared" si="263"/>
        <v>27.78</v>
      </c>
      <c r="Q3338" s="12" t="s">
        <v>8324</v>
      </c>
      <c r="R3338" t="s">
        <v>8327</v>
      </c>
      <c r="S3338" s="10">
        <f t="shared" si="260"/>
        <v>42437.398680555561</v>
      </c>
      <c r="T3338" s="10">
        <f t="shared" si="261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 s="3">
        <f t="shared" si="263"/>
        <v>81.03</v>
      </c>
      <c r="Q3339" s="12" t="s">
        <v>8324</v>
      </c>
      <c r="R3339" t="s">
        <v>8327</v>
      </c>
      <c r="S3339" s="10">
        <f t="shared" si="260"/>
        <v>41901.282025462962</v>
      </c>
      <c r="T3339" s="10">
        <f t="shared" si="261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 s="3">
        <f t="shared" si="263"/>
        <v>136.85</v>
      </c>
      <c r="Q3340" s="12" t="s">
        <v>8324</v>
      </c>
      <c r="R3340" t="s">
        <v>8327</v>
      </c>
      <c r="S3340" s="10">
        <f t="shared" si="260"/>
        <v>42769.574999999997</v>
      </c>
      <c r="T3340" s="10">
        <f t="shared" si="261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 s="3">
        <f t="shared" si="263"/>
        <v>177.62</v>
      </c>
      <c r="Q3341" s="12" t="s">
        <v>8324</v>
      </c>
      <c r="R3341" t="s">
        <v>8327</v>
      </c>
      <c r="S3341" s="10">
        <f t="shared" si="260"/>
        <v>42549.665717592594</v>
      </c>
      <c r="T3341" s="10">
        <f t="shared" si="261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 s="3">
        <f t="shared" si="263"/>
        <v>109.08</v>
      </c>
      <c r="Q3342" s="12" t="s">
        <v>8324</v>
      </c>
      <c r="R3342" t="s">
        <v>8327</v>
      </c>
      <c r="S3342" s="10">
        <f t="shared" si="260"/>
        <v>42685.974004629628</v>
      </c>
      <c r="T3342" s="10">
        <f t="shared" si="261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 s="3">
        <f t="shared" si="263"/>
        <v>119.64</v>
      </c>
      <c r="Q3343" s="12" t="s">
        <v>8324</v>
      </c>
      <c r="R3343" t="s">
        <v>8327</v>
      </c>
      <c r="S3343" s="10">
        <f t="shared" si="260"/>
        <v>42510.798854166671</v>
      </c>
      <c r="T3343" s="10">
        <f t="shared" si="261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 s="3">
        <f t="shared" si="263"/>
        <v>78.209999999999994</v>
      </c>
      <c r="Q3344" s="12" t="s">
        <v>8324</v>
      </c>
      <c r="R3344" t="s">
        <v>8327</v>
      </c>
      <c r="S3344" s="10">
        <f t="shared" si="260"/>
        <v>42062.296412037031</v>
      </c>
      <c r="T3344" s="10">
        <f t="shared" si="261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 s="3">
        <f t="shared" si="263"/>
        <v>52.17</v>
      </c>
      <c r="Q3345" s="12" t="s">
        <v>8324</v>
      </c>
      <c r="R3345" t="s">
        <v>8327</v>
      </c>
      <c r="S3345" s="10">
        <f t="shared" si="260"/>
        <v>42452.916481481487</v>
      </c>
      <c r="T3345" s="10">
        <f t="shared" si="261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 s="3">
        <f t="shared" si="263"/>
        <v>114.13</v>
      </c>
      <c r="Q3346" s="12" t="s">
        <v>8324</v>
      </c>
      <c r="R3346" t="s">
        <v>8327</v>
      </c>
      <c r="S3346" s="10">
        <f t="shared" si="260"/>
        <v>41851.200150462959</v>
      </c>
      <c r="T3346" s="10">
        <f t="shared" si="261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 s="3">
        <f t="shared" si="263"/>
        <v>50</v>
      </c>
      <c r="Q3347" s="12" t="s">
        <v>8324</v>
      </c>
      <c r="R3347" t="s">
        <v>8327</v>
      </c>
      <c r="S3347" s="10">
        <f t="shared" si="260"/>
        <v>42053.106111111112</v>
      </c>
      <c r="T3347" s="10">
        <f t="shared" si="261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 s="3">
        <f t="shared" si="263"/>
        <v>91.67</v>
      </c>
      <c r="Q3348" s="12" t="s">
        <v>8324</v>
      </c>
      <c r="R3348" t="s">
        <v>8327</v>
      </c>
      <c r="S3348" s="10">
        <f t="shared" si="260"/>
        <v>42054.024421296301</v>
      </c>
      <c r="T3348" s="10">
        <f t="shared" si="261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 s="3">
        <f t="shared" si="263"/>
        <v>108.59</v>
      </c>
      <c r="Q3349" s="12" t="s">
        <v>8324</v>
      </c>
      <c r="R3349" t="s">
        <v>8327</v>
      </c>
      <c r="S3349" s="10">
        <f t="shared" si="260"/>
        <v>42484.551550925928</v>
      </c>
      <c r="T3349" s="10">
        <f t="shared" si="261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 s="3">
        <f t="shared" si="263"/>
        <v>69.819999999999993</v>
      </c>
      <c r="Q3350" s="12" t="s">
        <v>8324</v>
      </c>
      <c r="R3350" t="s">
        <v>8327</v>
      </c>
      <c r="S3350" s="10">
        <f t="shared" si="260"/>
        <v>42466.558796296296</v>
      </c>
      <c r="T3350" s="10">
        <f t="shared" si="261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 s="3">
        <f t="shared" si="263"/>
        <v>109.57</v>
      </c>
      <c r="Q3351" s="12" t="s">
        <v>8324</v>
      </c>
      <c r="R3351" t="s">
        <v>8327</v>
      </c>
      <c r="S3351" s="10">
        <f t="shared" si="260"/>
        <v>42513.110787037032</v>
      </c>
      <c r="T3351" s="10">
        <f t="shared" si="261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 s="3">
        <f t="shared" si="263"/>
        <v>71.67</v>
      </c>
      <c r="Q3352" s="12" t="s">
        <v>8324</v>
      </c>
      <c r="R3352" t="s">
        <v>8327</v>
      </c>
      <c r="S3352" s="10">
        <f t="shared" si="260"/>
        <v>42302.701516203699</v>
      </c>
      <c r="T3352" s="10">
        <f t="shared" si="261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 s="3">
        <f t="shared" si="263"/>
        <v>93.61</v>
      </c>
      <c r="Q3353" s="12" t="s">
        <v>8324</v>
      </c>
      <c r="R3353" t="s">
        <v>8327</v>
      </c>
      <c r="S3353" s="10">
        <f t="shared" si="260"/>
        <v>41806.395428240743</v>
      </c>
      <c r="T3353" s="10">
        <f t="shared" si="261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 s="3">
        <f t="shared" si="263"/>
        <v>76.8</v>
      </c>
      <c r="Q3354" s="12" t="s">
        <v>8324</v>
      </c>
      <c r="R3354" t="s">
        <v>8327</v>
      </c>
      <c r="S3354" s="10">
        <f t="shared" si="260"/>
        <v>42495.992800925931</v>
      </c>
      <c r="T3354" s="10">
        <f t="shared" si="261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 s="3">
        <f t="shared" si="263"/>
        <v>35.799999999999997</v>
      </c>
      <c r="Q3355" s="12" t="s">
        <v>8324</v>
      </c>
      <c r="R3355" t="s">
        <v>8327</v>
      </c>
      <c r="S3355" s="10">
        <f t="shared" si="260"/>
        <v>42479.432291666672</v>
      </c>
      <c r="T3355" s="10">
        <f t="shared" si="261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 s="3">
        <f t="shared" si="263"/>
        <v>55.6</v>
      </c>
      <c r="Q3356" s="12" t="s">
        <v>8324</v>
      </c>
      <c r="R3356" t="s">
        <v>8327</v>
      </c>
      <c r="S3356" s="10">
        <f t="shared" si="260"/>
        <v>42270.7269212963</v>
      </c>
      <c r="T3356" s="10">
        <f t="shared" si="261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 s="3">
        <f t="shared" si="263"/>
        <v>147.33000000000001</v>
      </c>
      <c r="Q3357" s="12" t="s">
        <v>8324</v>
      </c>
      <c r="R3357" t="s">
        <v>8327</v>
      </c>
      <c r="S3357" s="10">
        <f t="shared" si="260"/>
        <v>42489.619525462964</v>
      </c>
      <c r="T3357" s="10">
        <f t="shared" si="261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 s="3">
        <f t="shared" si="263"/>
        <v>56.33</v>
      </c>
      <c r="Q3358" s="12" t="s">
        <v>8324</v>
      </c>
      <c r="R3358" t="s">
        <v>8327</v>
      </c>
      <c r="S3358" s="10">
        <f t="shared" si="260"/>
        <v>42536.815648148149</v>
      </c>
      <c r="T3358" s="10">
        <f t="shared" si="261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 s="3">
        <f t="shared" si="263"/>
        <v>96.19</v>
      </c>
      <c r="Q3359" s="12" t="s">
        <v>8324</v>
      </c>
      <c r="R3359" t="s">
        <v>8327</v>
      </c>
      <c r="S3359" s="10">
        <f t="shared" si="260"/>
        <v>41822.417939814812</v>
      </c>
      <c r="T3359" s="10">
        <f t="shared" si="261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 s="3">
        <f t="shared" si="263"/>
        <v>63.57</v>
      </c>
      <c r="Q3360" s="12" t="s">
        <v>8324</v>
      </c>
      <c r="R3360" t="s">
        <v>8327</v>
      </c>
      <c r="S3360" s="10">
        <f t="shared" si="260"/>
        <v>41932.311099537037</v>
      </c>
      <c r="T3360" s="10">
        <f t="shared" si="261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 s="3">
        <f t="shared" si="263"/>
        <v>184.78</v>
      </c>
      <c r="Q3361" s="12" t="s">
        <v>8324</v>
      </c>
      <c r="R3361" t="s">
        <v>8327</v>
      </c>
      <c r="S3361" s="10">
        <f t="shared" si="260"/>
        <v>42746.057106481487</v>
      </c>
      <c r="T3361" s="10">
        <f t="shared" si="261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 s="3">
        <f t="shared" si="263"/>
        <v>126.72</v>
      </c>
      <c r="Q3362" s="12" t="s">
        <v>8324</v>
      </c>
      <c r="R3362" t="s">
        <v>8327</v>
      </c>
      <c r="S3362" s="10">
        <f t="shared" si="260"/>
        <v>42697.082673611112</v>
      </c>
      <c r="T3362" s="10">
        <f t="shared" si="261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 s="3">
        <f t="shared" si="263"/>
        <v>83.43</v>
      </c>
      <c r="Q3363" s="12" t="s">
        <v>8324</v>
      </c>
      <c r="R3363" t="s">
        <v>8327</v>
      </c>
      <c r="S3363" s="10">
        <f t="shared" si="260"/>
        <v>41866.025347222225</v>
      </c>
      <c r="T3363" s="10">
        <f t="shared" si="261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 s="3">
        <f t="shared" si="263"/>
        <v>54.5</v>
      </c>
      <c r="Q3364" s="12" t="s">
        <v>8324</v>
      </c>
      <c r="R3364" t="s">
        <v>8327</v>
      </c>
      <c r="S3364" s="10">
        <f t="shared" si="260"/>
        <v>42056.091631944444</v>
      </c>
      <c r="T3364" s="10">
        <f t="shared" si="261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 s="3">
        <f t="shared" si="263"/>
        <v>302.31</v>
      </c>
      <c r="Q3365" s="12" t="s">
        <v>8324</v>
      </c>
      <c r="R3365" t="s">
        <v>8327</v>
      </c>
      <c r="S3365" s="10">
        <f t="shared" si="260"/>
        <v>41851.771354166667</v>
      </c>
      <c r="T3365" s="10">
        <f t="shared" si="261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 s="3">
        <f t="shared" si="263"/>
        <v>44.14</v>
      </c>
      <c r="Q3366" s="12" t="s">
        <v>8324</v>
      </c>
      <c r="R3366" t="s">
        <v>8327</v>
      </c>
      <c r="S3366" s="10">
        <f t="shared" si="260"/>
        <v>42422.977418981478</v>
      </c>
      <c r="T3366" s="10">
        <f t="shared" si="261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 s="3">
        <f t="shared" si="263"/>
        <v>866.67</v>
      </c>
      <c r="Q3367" s="12" t="s">
        <v>8324</v>
      </c>
      <c r="R3367" t="s">
        <v>8327</v>
      </c>
      <c r="S3367" s="10">
        <f t="shared" si="260"/>
        <v>42321.101759259262</v>
      </c>
      <c r="T3367" s="10">
        <f t="shared" si="261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 s="3">
        <f t="shared" si="263"/>
        <v>61.39</v>
      </c>
      <c r="Q3368" s="12" t="s">
        <v>8324</v>
      </c>
      <c r="R3368" t="s">
        <v>8327</v>
      </c>
      <c r="S3368" s="10">
        <f t="shared" si="260"/>
        <v>42107.067557870367</v>
      </c>
      <c r="T3368" s="10">
        <f t="shared" si="261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 s="3">
        <f t="shared" si="263"/>
        <v>29.67</v>
      </c>
      <c r="Q3369" s="12" t="s">
        <v>8324</v>
      </c>
      <c r="R3369" t="s">
        <v>8327</v>
      </c>
      <c r="S3369" s="10">
        <f t="shared" si="260"/>
        <v>42192.933958333335</v>
      </c>
      <c r="T3369" s="10">
        <f t="shared" si="261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 s="3">
        <f t="shared" si="263"/>
        <v>45.48</v>
      </c>
      <c r="Q3370" s="12" t="s">
        <v>8324</v>
      </c>
      <c r="R3370" t="s">
        <v>8327</v>
      </c>
      <c r="S3370" s="10">
        <f t="shared" si="260"/>
        <v>41969.199756944443</v>
      </c>
      <c r="T3370" s="10">
        <f t="shared" si="261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 s="3">
        <f t="shared" si="263"/>
        <v>96.2</v>
      </c>
      <c r="Q3371" s="12" t="s">
        <v>8324</v>
      </c>
      <c r="R3371" t="s">
        <v>8327</v>
      </c>
      <c r="S3371" s="10">
        <f t="shared" si="260"/>
        <v>42690.041435185187</v>
      </c>
      <c r="T3371" s="10">
        <f t="shared" si="261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 s="3">
        <f t="shared" si="263"/>
        <v>67.92</v>
      </c>
      <c r="Q3372" s="12" t="s">
        <v>8324</v>
      </c>
      <c r="R3372" t="s">
        <v>8327</v>
      </c>
      <c r="S3372" s="10">
        <f t="shared" ref="S3372:S3435" si="265">(((J3372/60)/60)/24)+DATE(1970,1,1)</f>
        <v>42690.334317129629</v>
      </c>
      <c r="T3372" s="10">
        <f t="shared" ref="T3372:T3435" si="266">(((I3372/60)/60)/24)+DATE(1970,1,1)</f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 s="3">
        <f t="shared" si="263"/>
        <v>30.78</v>
      </c>
      <c r="Q3373" s="12" t="s">
        <v>8324</v>
      </c>
      <c r="R3373" t="s">
        <v>8327</v>
      </c>
      <c r="S3373" s="10">
        <f t="shared" si="265"/>
        <v>42312.874594907407</v>
      </c>
      <c r="T3373" s="10">
        <f t="shared" si="266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 s="3">
        <f t="shared" si="263"/>
        <v>38.33</v>
      </c>
      <c r="Q3374" s="12" t="s">
        <v>8324</v>
      </c>
      <c r="R3374" t="s">
        <v>8327</v>
      </c>
      <c r="S3374" s="10">
        <f t="shared" si="265"/>
        <v>41855.548101851848</v>
      </c>
      <c r="T3374" s="10">
        <f t="shared" si="266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 s="3">
        <f t="shared" si="263"/>
        <v>66.83</v>
      </c>
      <c r="Q3375" s="12" t="s">
        <v>8324</v>
      </c>
      <c r="R3375" t="s">
        <v>8327</v>
      </c>
      <c r="S3375" s="10">
        <f t="shared" si="265"/>
        <v>42179.854629629626</v>
      </c>
      <c r="T3375" s="10">
        <f t="shared" si="266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 s="3">
        <f t="shared" si="263"/>
        <v>71.73</v>
      </c>
      <c r="Q3376" s="12" t="s">
        <v>8324</v>
      </c>
      <c r="R3376" t="s">
        <v>8327</v>
      </c>
      <c r="S3376" s="10">
        <f t="shared" si="265"/>
        <v>42275.731666666667</v>
      </c>
      <c r="T3376" s="10">
        <f t="shared" si="266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 s="3">
        <f t="shared" si="263"/>
        <v>176.47</v>
      </c>
      <c r="Q3377" s="12" t="s">
        <v>8324</v>
      </c>
      <c r="R3377" t="s">
        <v>8327</v>
      </c>
      <c r="S3377" s="10">
        <f t="shared" si="265"/>
        <v>41765.610798611109</v>
      </c>
      <c r="T3377" s="10">
        <f t="shared" si="266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 s="3">
        <f t="shared" si="263"/>
        <v>421.11</v>
      </c>
      <c r="Q3378" s="12" t="s">
        <v>8324</v>
      </c>
      <c r="R3378" t="s">
        <v>8327</v>
      </c>
      <c r="S3378" s="10">
        <f t="shared" si="265"/>
        <v>42059.701319444444</v>
      </c>
      <c r="T3378" s="10">
        <f t="shared" si="266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 s="3">
        <f t="shared" si="263"/>
        <v>104.99</v>
      </c>
      <c r="Q3379" s="12" t="s">
        <v>8324</v>
      </c>
      <c r="R3379" t="s">
        <v>8327</v>
      </c>
      <c r="S3379" s="10">
        <f t="shared" si="265"/>
        <v>42053.732627314821</v>
      </c>
      <c r="T3379" s="10">
        <f t="shared" si="266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 s="3">
        <f t="shared" si="263"/>
        <v>28.19</v>
      </c>
      <c r="Q3380" s="12" t="s">
        <v>8324</v>
      </c>
      <c r="R3380" t="s">
        <v>8327</v>
      </c>
      <c r="S3380" s="10">
        <f t="shared" si="265"/>
        <v>41858.355393518519</v>
      </c>
      <c r="T3380" s="10">
        <f t="shared" si="266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 s="3">
        <f t="shared" si="263"/>
        <v>54.55</v>
      </c>
      <c r="Q3381" s="12" t="s">
        <v>8324</v>
      </c>
      <c r="R3381" t="s">
        <v>8327</v>
      </c>
      <c r="S3381" s="10">
        <f t="shared" si="265"/>
        <v>42225.513888888891</v>
      </c>
      <c r="T3381" s="10">
        <f t="shared" si="266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 s="3">
        <f t="shared" si="263"/>
        <v>111.89</v>
      </c>
      <c r="Q3382" s="12" t="s">
        <v>8324</v>
      </c>
      <c r="R3382" t="s">
        <v>8327</v>
      </c>
      <c r="S3382" s="10">
        <f t="shared" si="265"/>
        <v>41937.95344907407</v>
      </c>
      <c r="T3382" s="10">
        <f t="shared" si="266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 s="3">
        <f t="shared" si="263"/>
        <v>85.21</v>
      </c>
      <c r="Q3383" s="12" t="s">
        <v>8324</v>
      </c>
      <c r="R3383" t="s">
        <v>8327</v>
      </c>
      <c r="S3383" s="10">
        <f t="shared" si="265"/>
        <v>42044.184988425928</v>
      </c>
      <c r="T3383" s="10">
        <f t="shared" si="266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 s="3">
        <f t="shared" si="263"/>
        <v>76.650000000000006</v>
      </c>
      <c r="Q3384" s="12" t="s">
        <v>8324</v>
      </c>
      <c r="R3384" t="s">
        <v>8327</v>
      </c>
      <c r="S3384" s="10">
        <f t="shared" si="265"/>
        <v>42559.431203703702</v>
      </c>
      <c r="T3384" s="10">
        <f t="shared" si="266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 s="3">
        <f t="shared" si="263"/>
        <v>65.17</v>
      </c>
      <c r="Q3385" s="12" t="s">
        <v>8324</v>
      </c>
      <c r="R3385" t="s">
        <v>8327</v>
      </c>
      <c r="S3385" s="10">
        <f t="shared" si="265"/>
        <v>42524.782638888893</v>
      </c>
      <c r="T3385" s="10">
        <f t="shared" si="266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 s="3">
        <f t="shared" si="263"/>
        <v>93.76</v>
      </c>
      <c r="Q3386" s="12" t="s">
        <v>8324</v>
      </c>
      <c r="R3386" t="s">
        <v>8327</v>
      </c>
      <c r="S3386" s="10">
        <f t="shared" si="265"/>
        <v>42292.087592592594</v>
      </c>
      <c r="T3386" s="10">
        <f t="shared" si="266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 s="3">
        <f t="shared" si="263"/>
        <v>133.33000000000001</v>
      </c>
      <c r="Q3387" s="12" t="s">
        <v>8324</v>
      </c>
      <c r="R3387" t="s">
        <v>8327</v>
      </c>
      <c r="S3387" s="10">
        <f t="shared" si="265"/>
        <v>41953.8675</v>
      </c>
      <c r="T3387" s="10">
        <f t="shared" si="266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 s="3">
        <f t="shared" si="263"/>
        <v>51.22</v>
      </c>
      <c r="Q3388" s="12" t="s">
        <v>8324</v>
      </c>
      <c r="R3388" t="s">
        <v>8327</v>
      </c>
      <c r="S3388" s="10">
        <f t="shared" si="265"/>
        <v>41946.644745370373</v>
      </c>
      <c r="T3388" s="10">
        <f t="shared" si="266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 s="3">
        <f t="shared" si="263"/>
        <v>100.17</v>
      </c>
      <c r="Q3389" s="12" t="s">
        <v>8324</v>
      </c>
      <c r="R3389" t="s">
        <v>8327</v>
      </c>
      <c r="S3389" s="10">
        <f t="shared" si="265"/>
        <v>41947.762592592589</v>
      </c>
      <c r="T3389" s="10">
        <f t="shared" si="266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 s="3">
        <f t="shared" si="263"/>
        <v>34.6</v>
      </c>
      <c r="Q3390" s="12" t="s">
        <v>8324</v>
      </c>
      <c r="R3390" t="s">
        <v>8327</v>
      </c>
      <c r="S3390" s="10">
        <f t="shared" si="265"/>
        <v>42143.461122685185</v>
      </c>
      <c r="T3390" s="10">
        <f t="shared" si="266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 s="3">
        <f t="shared" si="263"/>
        <v>184.68</v>
      </c>
      <c r="Q3391" s="12" t="s">
        <v>8324</v>
      </c>
      <c r="R3391" t="s">
        <v>8327</v>
      </c>
      <c r="S3391" s="10">
        <f t="shared" si="265"/>
        <v>42494.563449074078</v>
      </c>
      <c r="T3391" s="10">
        <f t="shared" si="266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 s="3">
        <f t="shared" si="263"/>
        <v>69.819999999999993</v>
      </c>
      <c r="Q3392" s="12" t="s">
        <v>8324</v>
      </c>
      <c r="R3392" t="s">
        <v>8327</v>
      </c>
      <c r="S3392" s="10">
        <f t="shared" si="265"/>
        <v>41815.774826388886</v>
      </c>
      <c r="T3392" s="10">
        <f t="shared" si="266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 s="3">
        <f t="shared" si="263"/>
        <v>61.94</v>
      </c>
      <c r="Q3393" s="12" t="s">
        <v>8324</v>
      </c>
      <c r="R3393" t="s">
        <v>8327</v>
      </c>
      <c r="S3393" s="10">
        <f t="shared" si="265"/>
        <v>41830.545694444445</v>
      </c>
      <c r="T3393" s="10">
        <f t="shared" si="266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7">ROUND(E3394/D3394*100,0)</f>
        <v>100</v>
      </c>
      <c r="P3394" s="3">
        <f t="shared" ref="P3394:P3457" si="268">IFERROR(ROUND(E3394/L3394,2),0)</f>
        <v>41.67</v>
      </c>
      <c r="Q3394" s="12" t="s">
        <v>8324</v>
      </c>
      <c r="R3394" t="s">
        <v>8327</v>
      </c>
      <c r="S3394" s="10">
        <f t="shared" si="265"/>
        <v>42446.845543981486</v>
      </c>
      <c r="T3394" s="10">
        <f t="shared" si="266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7"/>
        <v>106</v>
      </c>
      <c r="P3395" s="3">
        <f t="shared" si="268"/>
        <v>36.07</v>
      </c>
      <c r="Q3395" s="12" t="s">
        <v>8324</v>
      </c>
      <c r="R3395" t="s">
        <v>8327</v>
      </c>
      <c r="S3395" s="10">
        <f t="shared" si="265"/>
        <v>41923.921643518523</v>
      </c>
      <c r="T3395" s="10">
        <f t="shared" si="266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 s="3">
        <f t="shared" si="268"/>
        <v>29</v>
      </c>
      <c r="Q3396" s="12" t="s">
        <v>8324</v>
      </c>
      <c r="R3396" t="s">
        <v>8327</v>
      </c>
      <c r="S3396" s="10">
        <f t="shared" si="265"/>
        <v>41817.59542824074</v>
      </c>
      <c r="T3396" s="10">
        <f t="shared" si="266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 s="3">
        <f t="shared" si="268"/>
        <v>24.21</v>
      </c>
      <c r="Q3397" s="12" t="s">
        <v>8324</v>
      </c>
      <c r="R3397" t="s">
        <v>8327</v>
      </c>
      <c r="S3397" s="10">
        <f t="shared" si="265"/>
        <v>42140.712314814817</v>
      </c>
      <c r="T3397" s="10">
        <f t="shared" si="266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 s="3">
        <f t="shared" si="268"/>
        <v>55.89</v>
      </c>
      <c r="Q3398" s="12" t="s">
        <v>8324</v>
      </c>
      <c r="R3398" t="s">
        <v>8327</v>
      </c>
      <c r="S3398" s="10">
        <f t="shared" si="265"/>
        <v>41764.44663194444</v>
      </c>
      <c r="T3398" s="10">
        <f t="shared" si="266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 s="3">
        <f t="shared" si="268"/>
        <v>11.67</v>
      </c>
      <c r="Q3399" s="12" t="s">
        <v>8324</v>
      </c>
      <c r="R3399" t="s">
        <v>8327</v>
      </c>
      <c r="S3399" s="10">
        <f t="shared" si="265"/>
        <v>42378.478344907402</v>
      </c>
      <c r="T3399" s="10">
        <f t="shared" si="266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 s="3">
        <f t="shared" si="268"/>
        <v>68.349999999999994</v>
      </c>
      <c r="Q3400" s="12" t="s">
        <v>8324</v>
      </c>
      <c r="R3400" t="s">
        <v>8327</v>
      </c>
      <c r="S3400" s="10">
        <f t="shared" si="265"/>
        <v>41941.75203703704</v>
      </c>
      <c r="T3400" s="10">
        <f t="shared" si="266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 s="3">
        <f t="shared" si="268"/>
        <v>27.07</v>
      </c>
      <c r="Q3401" s="12" t="s">
        <v>8324</v>
      </c>
      <c r="R3401" t="s">
        <v>8327</v>
      </c>
      <c r="S3401" s="10">
        <f t="shared" si="265"/>
        <v>42026.920428240745</v>
      </c>
      <c r="T3401" s="10">
        <f t="shared" si="266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 s="3">
        <f t="shared" si="268"/>
        <v>118.13</v>
      </c>
      <c r="Q3402" s="12" t="s">
        <v>8324</v>
      </c>
      <c r="R3402" t="s">
        <v>8327</v>
      </c>
      <c r="S3402" s="10">
        <f t="shared" si="265"/>
        <v>41834.953865740739</v>
      </c>
      <c r="T3402" s="10">
        <f t="shared" si="266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 s="3">
        <f t="shared" si="268"/>
        <v>44.76</v>
      </c>
      <c r="Q3403" s="12" t="s">
        <v>8324</v>
      </c>
      <c r="R3403" t="s">
        <v>8327</v>
      </c>
      <c r="S3403" s="10">
        <f t="shared" si="265"/>
        <v>42193.723912037036</v>
      </c>
      <c r="T3403" s="10">
        <f t="shared" si="266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 s="3">
        <f t="shared" si="268"/>
        <v>99.79</v>
      </c>
      <c r="Q3404" s="12" t="s">
        <v>8324</v>
      </c>
      <c r="R3404" t="s">
        <v>8327</v>
      </c>
      <c r="S3404" s="10">
        <f t="shared" si="265"/>
        <v>42290.61855324074</v>
      </c>
      <c r="T3404" s="10">
        <f t="shared" si="266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 s="3">
        <f t="shared" si="268"/>
        <v>117.65</v>
      </c>
      <c r="Q3405" s="12" t="s">
        <v>8324</v>
      </c>
      <c r="R3405" t="s">
        <v>8327</v>
      </c>
      <c r="S3405" s="10">
        <f t="shared" si="265"/>
        <v>42150.462083333332</v>
      </c>
      <c r="T3405" s="10">
        <f t="shared" si="266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 s="3">
        <f t="shared" si="268"/>
        <v>203.33</v>
      </c>
      <c r="Q3406" s="12" t="s">
        <v>8324</v>
      </c>
      <c r="R3406" t="s">
        <v>8327</v>
      </c>
      <c r="S3406" s="10">
        <f t="shared" si="265"/>
        <v>42152.503495370373</v>
      </c>
      <c r="T3406" s="10">
        <f t="shared" si="266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 s="3">
        <f t="shared" si="268"/>
        <v>28.32</v>
      </c>
      <c r="Q3407" s="12" t="s">
        <v>8324</v>
      </c>
      <c r="R3407" t="s">
        <v>8327</v>
      </c>
      <c r="S3407" s="10">
        <f t="shared" si="265"/>
        <v>42410.017199074078</v>
      </c>
      <c r="T3407" s="10">
        <f t="shared" si="266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 s="3">
        <f t="shared" si="268"/>
        <v>110.23</v>
      </c>
      <c r="Q3408" s="12" t="s">
        <v>8324</v>
      </c>
      <c r="R3408" t="s">
        <v>8327</v>
      </c>
      <c r="S3408" s="10">
        <f t="shared" si="265"/>
        <v>41791.492777777778</v>
      </c>
      <c r="T3408" s="10">
        <f t="shared" si="266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 s="3">
        <f t="shared" si="268"/>
        <v>31.97</v>
      </c>
      <c r="Q3409" s="12" t="s">
        <v>8324</v>
      </c>
      <c r="R3409" t="s">
        <v>8327</v>
      </c>
      <c r="S3409" s="10">
        <f t="shared" si="265"/>
        <v>41796.422326388885</v>
      </c>
      <c r="T3409" s="10">
        <f t="shared" si="266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 s="3">
        <f t="shared" si="268"/>
        <v>58.61</v>
      </c>
      <c r="Q3410" s="12" t="s">
        <v>8324</v>
      </c>
      <c r="R3410" t="s">
        <v>8327</v>
      </c>
      <c r="S3410" s="10">
        <f t="shared" si="265"/>
        <v>41808.991944444446</v>
      </c>
      <c r="T3410" s="10">
        <f t="shared" si="266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 s="3">
        <f t="shared" si="268"/>
        <v>29.43</v>
      </c>
      <c r="Q3411" s="12" t="s">
        <v>8324</v>
      </c>
      <c r="R3411" t="s">
        <v>8327</v>
      </c>
      <c r="S3411" s="10">
        <f t="shared" si="265"/>
        <v>42544.814328703709</v>
      </c>
      <c r="T3411" s="10">
        <f t="shared" si="266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 s="3">
        <f t="shared" si="268"/>
        <v>81.38</v>
      </c>
      <c r="Q3412" s="12" t="s">
        <v>8324</v>
      </c>
      <c r="R3412" t="s">
        <v>8327</v>
      </c>
      <c r="S3412" s="10">
        <f t="shared" si="265"/>
        <v>42500.041550925926</v>
      </c>
      <c r="T3412" s="10">
        <f t="shared" si="266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 s="3">
        <f t="shared" si="268"/>
        <v>199.17</v>
      </c>
      <c r="Q3413" s="12" t="s">
        <v>8324</v>
      </c>
      <c r="R3413" t="s">
        <v>8327</v>
      </c>
      <c r="S3413" s="10">
        <f t="shared" si="265"/>
        <v>42265.022824074069</v>
      </c>
      <c r="T3413" s="10">
        <f t="shared" si="266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 s="3">
        <f t="shared" si="268"/>
        <v>115.38</v>
      </c>
      <c r="Q3414" s="12" t="s">
        <v>8324</v>
      </c>
      <c r="R3414" t="s">
        <v>8327</v>
      </c>
      <c r="S3414" s="10">
        <f t="shared" si="265"/>
        <v>41879.959050925929</v>
      </c>
      <c r="T3414" s="10">
        <f t="shared" si="266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 s="3">
        <f t="shared" si="268"/>
        <v>46.43</v>
      </c>
      <c r="Q3415" s="12" t="s">
        <v>8324</v>
      </c>
      <c r="R3415" t="s">
        <v>8327</v>
      </c>
      <c r="S3415" s="10">
        <f t="shared" si="265"/>
        <v>42053.733078703706</v>
      </c>
      <c r="T3415" s="10">
        <f t="shared" si="266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 s="3">
        <f t="shared" si="268"/>
        <v>70.569999999999993</v>
      </c>
      <c r="Q3416" s="12" t="s">
        <v>8324</v>
      </c>
      <c r="R3416" t="s">
        <v>8327</v>
      </c>
      <c r="S3416" s="10">
        <f t="shared" si="265"/>
        <v>42675.832465277781</v>
      </c>
      <c r="T3416" s="10">
        <f t="shared" si="266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 s="3">
        <f t="shared" si="268"/>
        <v>22.22</v>
      </c>
      <c r="Q3417" s="12" t="s">
        <v>8324</v>
      </c>
      <c r="R3417" t="s">
        <v>8327</v>
      </c>
      <c r="S3417" s="10">
        <f t="shared" si="265"/>
        <v>42467.144166666665</v>
      </c>
      <c r="T3417" s="10">
        <f t="shared" si="266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 s="3">
        <f t="shared" si="268"/>
        <v>159.47</v>
      </c>
      <c r="Q3418" s="12" t="s">
        <v>8324</v>
      </c>
      <c r="R3418" t="s">
        <v>8327</v>
      </c>
      <c r="S3418" s="10">
        <f t="shared" si="265"/>
        <v>42089.412557870368</v>
      </c>
      <c r="T3418" s="10">
        <f t="shared" si="266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 s="3">
        <f t="shared" si="268"/>
        <v>37.78</v>
      </c>
      <c r="Q3419" s="12" t="s">
        <v>8324</v>
      </c>
      <c r="R3419" t="s">
        <v>8327</v>
      </c>
      <c r="S3419" s="10">
        <f t="shared" si="265"/>
        <v>41894.91375</v>
      </c>
      <c r="T3419" s="10">
        <f t="shared" si="266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 s="3">
        <f t="shared" si="268"/>
        <v>72.05</v>
      </c>
      <c r="Q3420" s="12" t="s">
        <v>8324</v>
      </c>
      <c r="R3420" t="s">
        <v>8327</v>
      </c>
      <c r="S3420" s="10">
        <f t="shared" si="265"/>
        <v>41752.83457175926</v>
      </c>
      <c r="T3420" s="10">
        <f t="shared" si="266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 s="3">
        <f t="shared" si="268"/>
        <v>63.7</v>
      </c>
      <c r="Q3421" s="12" t="s">
        <v>8324</v>
      </c>
      <c r="R3421" t="s">
        <v>8327</v>
      </c>
      <c r="S3421" s="10">
        <f t="shared" si="265"/>
        <v>42448.821585648147</v>
      </c>
      <c r="T3421" s="10">
        <f t="shared" si="266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 s="3">
        <f t="shared" si="268"/>
        <v>28.41</v>
      </c>
      <c r="Q3422" s="12" t="s">
        <v>8324</v>
      </c>
      <c r="R3422" t="s">
        <v>8327</v>
      </c>
      <c r="S3422" s="10">
        <f t="shared" si="265"/>
        <v>42405.090300925927</v>
      </c>
      <c r="T3422" s="10">
        <f t="shared" si="266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 s="3">
        <f t="shared" si="268"/>
        <v>103.21</v>
      </c>
      <c r="Q3423" s="12" t="s">
        <v>8324</v>
      </c>
      <c r="R3423" t="s">
        <v>8327</v>
      </c>
      <c r="S3423" s="10">
        <f t="shared" si="265"/>
        <v>42037.791238425925</v>
      </c>
      <c r="T3423" s="10">
        <f t="shared" si="266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 s="3">
        <f t="shared" si="268"/>
        <v>71.150000000000006</v>
      </c>
      <c r="Q3424" s="12" t="s">
        <v>8324</v>
      </c>
      <c r="R3424" t="s">
        <v>8327</v>
      </c>
      <c r="S3424" s="10">
        <f t="shared" si="265"/>
        <v>42323.562222222223</v>
      </c>
      <c r="T3424" s="10">
        <f t="shared" si="266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 s="3">
        <f t="shared" si="268"/>
        <v>35</v>
      </c>
      <c r="Q3425" s="12" t="s">
        <v>8324</v>
      </c>
      <c r="R3425" t="s">
        <v>8327</v>
      </c>
      <c r="S3425" s="10">
        <f t="shared" si="265"/>
        <v>42088.911354166667</v>
      </c>
      <c r="T3425" s="10">
        <f t="shared" si="266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 s="3">
        <f t="shared" si="268"/>
        <v>81.78</v>
      </c>
      <c r="Q3426" s="12" t="s">
        <v>8324</v>
      </c>
      <c r="R3426" t="s">
        <v>8327</v>
      </c>
      <c r="S3426" s="10">
        <f t="shared" si="265"/>
        <v>42018.676898148144</v>
      </c>
      <c r="T3426" s="10">
        <f t="shared" si="266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 s="3">
        <f t="shared" si="268"/>
        <v>297.02999999999997</v>
      </c>
      <c r="Q3427" s="12" t="s">
        <v>8324</v>
      </c>
      <c r="R3427" t="s">
        <v>8327</v>
      </c>
      <c r="S3427" s="10">
        <f t="shared" si="265"/>
        <v>41884.617314814815</v>
      </c>
      <c r="T3427" s="10">
        <f t="shared" si="266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 s="3">
        <f t="shared" si="268"/>
        <v>46.61</v>
      </c>
      <c r="Q3428" s="12" t="s">
        <v>8324</v>
      </c>
      <c r="R3428" t="s">
        <v>8327</v>
      </c>
      <c r="S3428" s="10">
        <f t="shared" si="265"/>
        <v>41884.056747685187</v>
      </c>
      <c r="T3428" s="10">
        <f t="shared" si="266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 s="3">
        <f t="shared" si="268"/>
        <v>51.72</v>
      </c>
      <c r="Q3429" s="12" t="s">
        <v>8324</v>
      </c>
      <c r="R3429" t="s">
        <v>8327</v>
      </c>
      <c r="S3429" s="10">
        <f t="shared" si="265"/>
        <v>41792.645277777774</v>
      </c>
      <c r="T3429" s="10">
        <f t="shared" si="266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 s="3">
        <f t="shared" si="268"/>
        <v>40.29</v>
      </c>
      <c r="Q3430" s="12" t="s">
        <v>8324</v>
      </c>
      <c r="R3430" t="s">
        <v>8327</v>
      </c>
      <c r="S3430" s="10">
        <f t="shared" si="265"/>
        <v>42038.720451388886</v>
      </c>
      <c r="T3430" s="10">
        <f t="shared" si="266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 s="3">
        <f t="shared" si="268"/>
        <v>16.25</v>
      </c>
      <c r="Q3431" s="12" t="s">
        <v>8324</v>
      </c>
      <c r="R3431" t="s">
        <v>8327</v>
      </c>
      <c r="S3431" s="10">
        <f t="shared" si="265"/>
        <v>42662.021539351852</v>
      </c>
      <c r="T3431" s="10">
        <f t="shared" si="266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 s="3">
        <f t="shared" si="268"/>
        <v>30.15</v>
      </c>
      <c r="Q3432" s="12" t="s">
        <v>8324</v>
      </c>
      <c r="R3432" t="s">
        <v>8327</v>
      </c>
      <c r="S3432" s="10">
        <f t="shared" si="265"/>
        <v>41820.945613425924</v>
      </c>
      <c r="T3432" s="10">
        <f t="shared" si="266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 s="3">
        <f t="shared" si="268"/>
        <v>95.24</v>
      </c>
      <c r="Q3433" s="12" t="s">
        <v>8324</v>
      </c>
      <c r="R3433" t="s">
        <v>8327</v>
      </c>
      <c r="S3433" s="10">
        <f t="shared" si="265"/>
        <v>41839.730937500004</v>
      </c>
      <c r="T3433" s="10">
        <f t="shared" si="266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 s="3">
        <f t="shared" si="268"/>
        <v>52.21</v>
      </c>
      <c r="Q3434" s="12" t="s">
        <v>8324</v>
      </c>
      <c r="R3434" t="s">
        <v>8327</v>
      </c>
      <c r="S3434" s="10">
        <f t="shared" si="265"/>
        <v>42380.581180555557</v>
      </c>
      <c r="T3434" s="10">
        <f t="shared" si="266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 s="3">
        <f t="shared" si="268"/>
        <v>134.15</v>
      </c>
      <c r="Q3435" s="12" t="s">
        <v>8324</v>
      </c>
      <c r="R3435" t="s">
        <v>8327</v>
      </c>
      <c r="S3435" s="10">
        <f t="shared" si="265"/>
        <v>41776.063136574077</v>
      </c>
      <c r="T3435" s="10">
        <f t="shared" si="266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 s="3">
        <f t="shared" si="268"/>
        <v>62.83</v>
      </c>
      <c r="Q3436" s="12" t="s">
        <v>8324</v>
      </c>
      <c r="R3436" t="s">
        <v>8327</v>
      </c>
      <c r="S3436" s="10">
        <f t="shared" ref="S3436:S3499" si="270">(((J3436/60)/60)/24)+DATE(1970,1,1)</f>
        <v>41800.380428240744</v>
      </c>
      <c r="T3436" s="10">
        <f t="shared" ref="T3436:T3499" si="271">(((I3436/60)/60)/24)+DATE(1970,1,1)</f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 s="3">
        <f t="shared" si="268"/>
        <v>58.95</v>
      </c>
      <c r="Q3437" s="12" t="s">
        <v>8324</v>
      </c>
      <c r="R3437" t="s">
        <v>8327</v>
      </c>
      <c r="S3437" s="10">
        <f t="shared" si="270"/>
        <v>42572.61681712963</v>
      </c>
      <c r="T3437" s="10">
        <f t="shared" si="271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 s="3">
        <f t="shared" si="268"/>
        <v>143.11000000000001</v>
      </c>
      <c r="Q3438" s="12" t="s">
        <v>8324</v>
      </c>
      <c r="R3438" t="s">
        <v>8327</v>
      </c>
      <c r="S3438" s="10">
        <f t="shared" si="270"/>
        <v>41851.541585648149</v>
      </c>
      <c r="T3438" s="10">
        <f t="shared" si="271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 s="3">
        <f t="shared" si="268"/>
        <v>84.17</v>
      </c>
      <c r="Q3439" s="12" t="s">
        <v>8324</v>
      </c>
      <c r="R3439" t="s">
        <v>8327</v>
      </c>
      <c r="S3439" s="10">
        <f t="shared" si="270"/>
        <v>42205.710879629631</v>
      </c>
      <c r="T3439" s="10">
        <f t="shared" si="271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 s="3">
        <f t="shared" si="268"/>
        <v>186.07</v>
      </c>
      <c r="Q3440" s="12" t="s">
        <v>8324</v>
      </c>
      <c r="R3440" t="s">
        <v>8327</v>
      </c>
      <c r="S3440" s="10">
        <f t="shared" si="270"/>
        <v>42100.927858796291</v>
      </c>
      <c r="T3440" s="10">
        <f t="shared" si="271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 s="3">
        <f t="shared" si="268"/>
        <v>89.79</v>
      </c>
      <c r="Q3441" s="12" t="s">
        <v>8324</v>
      </c>
      <c r="R3441" t="s">
        <v>8327</v>
      </c>
      <c r="S3441" s="10">
        <f t="shared" si="270"/>
        <v>42374.911226851851</v>
      </c>
      <c r="T3441" s="10">
        <f t="shared" si="271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 s="3">
        <f t="shared" si="268"/>
        <v>64.16</v>
      </c>
      <c r="Q3442" s="12" t="s">
        <v>8324</v>
      </c>
      <c r="R3442" t="s">
        <v>8327</v>
      </c>
      <c r="S3442" s="10">
        <f t="shared" si="270"/>
        <v>41809.12300925926</v>
      </c>
      <c r="T3442" s="10">
        <f t="shared" si="271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 s="3">
        <f t="shared" si="268"/>
        <v>59.65</v>
      </c>
      <c r="Q3443" s="12" t="s">
        <v>8324</v>
      </c>
      <c r="R3443" t="s">
        <v>8327</v>
      </c>
      <c r="S3443" s="10">
        <f t="shared" si="270"/>
        <v>42294.429641203707</v>
      </c>
      <c r="T3443" s="10">
        <f t="shared" si="271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 s="3">
        <f t="shared" si="268"/>
        <v>31.25</v>
      </c>
      <c r="Q3444" s="12" t="s">
        <v>8324</v>
      </c>
      <c r="R3444" t="s">
        <v>8327</v>
      </c>
      <c r="S3444" s="10">
        <f t="shared" si="270"/>
        <v>42124.841111111105</v>
      </c>
      <c r="T3444" s="10">
        <f t="shared" si="271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 s="3">
        <f t="shared" si="268"/>
        <v>41.22</v>
      </c>
      <c r="Q3445" s="12" t="s">
        <v>8324</v>
      </c>
      <c r="R3445" t="s">
        <v>8327</v>
      </c>
      <c r="S3445" s="10">
        <f t="shared" si="270"/>
        <v>41861.524837962963</v>
      </c>
      <c r="T3445" s="10">
        <f t="shared" si="271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 s="3">
        <f t="shared" si="268"/>
        <v>43.35</v>
      </c>
      <c r="Q3446" s="12" t="s">
        <v>8324</v>
      </c>
      <c r="R3446" t="s">
        <v>8327</v>
      </c>
      <c r="S3446" s="10">
        <f t="shared" si="270"/>
        <v>42521.291504629626</v>
      </c>
      <c r="T3446" s="10">
        <f t="shared" si="271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 s="3">
        <f t="shared" si="268"/>
        <v>64.52</v>
      </c>
      <c r="Q3447" s="12" t="s">
        <v>8324</v>
      </c>
      <c r="R3447" t="s">
        <v>8327</v>
      </c>
      <c r="S3447" s="10">
        <f t="shared" si="270"/>
        <v>42272.530509259261</v>
      </c>
      <c r="T3447" s="10">
        <f t="shared" si="271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 s="3">
        <f t="shared" si="268"/>
        <v>43.28</v>
      </c>
      <c r="Q3448" s="12" t="s">
        <v>8324</v>
      </c>
      <c r="R3448" t="s">
        <v>8327</v>
      </c>
      <c r="S3448" s="10">
        <f t="shared" si="270"/>
        <v>42016.832465277781</v>
      </c>
      <c r="T3448" s="10">
        <f t="shared" si="271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 s="3">
        <f t="shared" si="268"/>
        <v>77</v>
      </c>
      <c r="Q3449" s="12" t="s">
        <v>8324</v>
      </c>
      <c r="R3449" t="s">
        <v>8327</v>
      </c>
      <c r="S3449" s="10">
        <f t="shared" si="270"/>
        <v>42402.889027777783</v>
      </c>
      <c r="T3449" s="10">
        <f t="shared" si="271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 s="3">
        <f t="shared" si="268"/>
        <v>51.22</v>
      </c>
      <c r="Q3450" s="12" t="s">
        <v>8324</v>
      </c>
      <c r="R3450" t="s">
        <v>8327</v>
      </c>
      <c r="S3450" s="10">
        <f t="shared" si="270"/>
        <v>41960.119085648148</v>
      </c>
      <c r="T3450" s="10">
        <f t="shared" si="271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 s="3">
        <f t="shared" si="268"/>
        <v>68.25</v>
      </c>
      <c r="Q3451" s="12" t="s">
        <v>8324</v>
      </c>
      <c r="R3451" t="s">
        <v>8327</v>
      </c>
      <c r="S3451" s="10">
        <f t="shared" si="270"/>
        <v>42532.052523148144</v>
      </c>
      <c r="T3451" s="10">
        <f t="shared" si="271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 s="3">
        <f t="shared" si="268"/>
        <v>19.489999999999998</v>
      </c>
      <c r="Q3452" s="12" t="s">
        <v>8324</v>
      </c>
      <c r="R3452" t="s">
        <v>8327</v>
      </c>
      <c r="S3452" s="10">
        <f t="shared" si="270"/>
        <v>42036.704525462963</v>
      </c>
      <c r="T3452" s="10">
        <f t="shared" si="271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 s="3">
        <f t="shared" si="268"/>
        <v>41.13</v>
      </c>
      <c r="Q3453" s="12" t="s">
        <v>8324</v>
      </c>
      <c r="R3453" t="s">
        <v>8327</v>
      </c>
      <c r="S3453" s="10">
        <f t="shared" si="270"/>
        <v>42088.723692129628</v>
      </c>
      <c r="T3453" s="10">
        <f t="shared" si="271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 s="3">
        <f t="shared" si="268"/>
        <v>41.41</v>
      </c>
      <c r="Q3454" s="12" t="s">
        <v>8324</v>
      </c>
      <c r="R3454" t="s">
        <v>8327</v>
      </c>
      <c r="S3454" s="10">
        <f t="shared" si="270"/>
        <v>41820.639189814814</v>
      </c>
      <c r="T3454" s="10">
        <f t="shared" si="271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 s="3">
        <f t="shared" si="268"/>
        <v>27.5</v>
      </c>
      <c r="Q3455" s="12" t="s">
        <v>8324</v>
      </c>
      <c r="R3455" t="s">
        <v>8327</v>
      </c>
      <c r="S3455" s="10">
        <f t="shared" si="270"/>
        <v>42535.97865740741</v>
      </c>
      <c r="T3455" s="10">
        <f t="shared" si="271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 s="3">
        <f t="shared" si="268"/>
        <v>33.57</v>
      </c>
      <c r="Q3456" s="12" t="s">
        <v>8324</v>
      </c>
      <c r="R3456" t="s">
        <v>8327</v>
      </c>
      <c r="S3456" s="10">
        <f t="shared" si="270"/>
        <v>41821.698599537034</v>
      </c>
      <c r="T3456" s="10">
        <f t="shared" si="271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 s="3">
        <f t="shared" si="268"/>
        <v>145.87</v>
      </c>
      <c r="Q3457" s="12" t="s">
        <v>8324</v>
      </c>
      <c r="R3457" t="s">
        <v>8327</v>
      </c>
      <c r="S3457" s="10">
        <f t="shared" si="270"/>
        <v>42626.7503125</v>
      </c>
      <c r="T3457" s="10">
        <f t="shared" si="271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2">ROUND(E3458/D3458*100,0)</f>
        <v>191</v>
      </c>
      <c r="P3458" s="3">
        <f t="shared" ref="P3458:P3521" si="273">IFERROR(ROUND(E3458/L3458,2),0)</f>
        <v>358.69</v>
      </c>
      <c r="Q3458" s="12" t="s">
        <v>8324</v>
      </c>
      <c r="R3458" t="s">
        <v>8327</v>
      </c>
      <c r="S3458" s="10">
        <f t="shared" si="270"/>
        <v>41821.205636574072</v>
      </c>
      <c r="T3458" s="10">
        <f t="shared" si="271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2"/>
        <v>140</v>
      </c>
      <c r="P3459" s="3">
        <f t="shared" si="273"/>
        <v>50.98</v>
      </c>
      <c r="Q3459" s="12" t="s">
        <v>8324</v>
      </c>
      <c r="R3459" t="s">
        <v>8327</v>
      </c>
      <c r="S3459" s="10">
        <f t="shared" si="270"/>
        <v>42016.706678240742</v>
      </c>
      <c r="T3459" s="10">
        <f t="shared" si="271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 s="3">
        <f t="shared" si="273"/>
        <v>45.04</v>
      </c>
      <c r="Q3460" s="12" t="s">
        <v>8324</v>
      </c>
      <c r="R3460" t="s">
        <v>8327</v>
      </c>
      <c r="S3460" s="10">
        <f t="shared" si="270"/>
        <v>42011.202581018515</v>
      </c>
      <c r="T3460" s="10">
        <f t="shared" si="271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 s="3">
        <f t="shared" si="273"/>
        <v>17.53</v>
      </c>
      <c r="Q3461" s="12" t="s">
        <v>8324</v>
      </c>
      <c r="R3461" t="s">
        <v>8327</v>
      </c>
      <c r="S3461" s="10">
        <f t="shared" si="270"/>
        <v>42480.479861111111</v>
      </c>
      <c r="T3461" s="10">
        <f t="shared" si="271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 s="3">
        <f t="shared" si="273"/>
        <v>50</v>
      </c>
      <c r="Q3462" s="12" t="s">
        <v>8324</v>
      </c>
      <c r="R3462" t="s">
        <v>8327</v>
      </c>
      <c r="S3462" s="10">
        <f t="shared" si="270"/>
        <v>41852.527222222219</v>
      </c>
      <c r="T3462" s="10">
        <f t="shared" si="271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 s="3">
        <f t="shared" si="273"/>
        <v>57.92</v>
      </c>
      <c r="Q3463" s="12" t="s">
        <v>8324</v>
      </c>
      <c r="R3463" t="s">
        <v>8327</v>
      </c>
      <c r="S3463" s="10">
        <f t="shared" si="270"/>
        <v>42643.632858796293</v>
      </c>
      <c r="T3463" s="10">
        <f t="shared" si="271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 s="3">
        <f t="shared" si="273"/>
        <v>29.71</v>
      </c>
      <c r="Q3464" s="12" t="s">
        <v>8324</v>
      </c>
      <c r="R3464" t="s">
        <v>8327</v>
      </c>
      <c r="S3464" s="10">
        <f t="shared" si="270"/>
        <v>42179.898472222223</v>
      </c>
      <c r="T3464" s="10">
        <f t="shared" si="271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 s="3">
        <f t="shared" si="273"/>
        <v>90.68</v>
      </c>
      <c r="Q3465" s="12" t="s">
        <v>8324</v>
      </c>
      <c r="R3465" t="s">
        <v>8327</v>
      </c>
      <c r="S3465" s="10">
        <f t="shared" si="270"/>
        <v>42612.918807870374</v>
      </c>
      <c r="T3465" s="10">
        <f t="shared" si="271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 s="3">
        <f t="shared" si="273"/>
        <v>55.01</v>
      </c>
      <c r="Q3466" s="12" t="s">
        <v>8324</v>
      </c>
      <c r="R3466" t="s">
        <v>8327</v>
      </c>
      <c r="S3466" s="10">
        <f t="shared" si="270"/>
        <v>42575.130057870367</v>
      </c>
      <c r="T3466" s="10">
        <f t="shared" si="271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 s="3">
        <f t="shared" si="273"/>
        <v>57.22</v>
      </c>
      <c r="Q3467" s="12" t="s">
        <v>8324</v>
      </c>
      <c r="R3467" t="s">
        <v>8327</v>
      </c>
      <c r="S3467" s="10">
        <f t="shared" si="270"/>
        <v>42200.625833333332</v>
      </c>
      <c r="T3467" s="10">
        <f t="shared" si="271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 s="3">
        <f t="shared" si="273"/>
        <v>72.95</v>
      </c>
      <c r="Q3468" s="12" t="s">
        <v>8324</v>
      </c>
      <c r="R3468" t="s">
        <v>8327</v>
      </c>
      <c r="S3468" s="10">
        <f t="shared" si="270"/>
        <v>42420.019097222219</v>
      </c>
      <c r="T3468" s="10">
        <f t="shared" si="271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 s="3">
        <f t="shared" si="273"/>
        <v>64.47</v>
      </c>
      <c r="Q3469" s="12" t="s">
        <v>8324</v>
      </c>
      <c r="R3469" t="s">
        <v>8327</v>
      </c>
      <c r="S3469" s="10">
        <f t="shared" si="270"/>
        <v>42053.671666666662</v>
      </c>
      <c r="T3469" s="10">
        <f t="shared" si="271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 s="3">
        <f t="shared" si="273"/>
        <v>716.35</v>
      </c>
      <c r="Q3470" s="12" t="s">
        <v>8324</v>
      </c>
      <c r="R3470" t="s">
        <v>8327</v>
      </c>
      <c r="S3470" s="10">
        <f t="shared" si="270"/>
        <v>42605.765381944439</v>
      </c>
      <c r="T3470" s="10">
        <f t="shared" si="271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 s="3">
        <f t="shared" si="273"/>
        <v>50.4</v>
      </c>
      <c r="Q3471" s="12" t="s">
        <v>8324</v>
      </c>
      <c r="R3471" t="s">
        <v>8327</v>
      </c>
      <c r="S3471" s="10">
        <f t="shared" si="270"/>
        <v>42458.641724537039</v>
      </c>
      <c r="T3471" s="10">
        <f t="shared" si="271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 s="3">
        <f t="shared" si="273"/>
        <v>41.67</v>
      </c>
      <c r="Q3472" s="12" t="s">
        <v>8324</v>
      </c>
      <c r="R3472" t="s">
        <v>8327</v>
      </c>
      <c r="S3472" s="10">
        <f t="shared" si="270"/>
        <v>42529.022013888884</v>
      </c>
      <c r="T3472" s="10">
        <f t="shared" si="271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 s="3">
        <f t="shared" si="273"/>
        <v>35.770000000000003</v>
      </c>
      <c r="Q3473" s="12" t="s">
        <v>8324</v>
      </c>
      <c r="R3473" t="s">
        <v>8327</v>
      </c>
      <c r="S3473" s="10">
        <f t="shared" si="270"/>
        <v>41841.820486111108</v>
      </c>
      <c r="T3473" s="10">
        <f t="shared" si="271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 s="3">
        <f t="shared" si="273"/>
        <v>88.74</v>
      </c>
      <c r="Q3474" s="12" t="s">
        <v>8324</v>
      </c>
      <c r="R3474" t="s">
        <v>8327</v>
      </c>
      <c r="S3474" s="10">
        <f t="shared" si="270"/>
        <v>41928.170497685183</v>
      </c>
      <c r="T3474" s="10">
        <f t="shared" si="271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 s="3">
        <f t="shared" si="273"/>
        <v>148.47999999999999</v>
      </c>
      <c r="Q3475" s="12" t="s">
        <v>8324</v>
      </c>
      <c r="R3475" t="s">
        <v>8327</v>
      </c>
      <c r="S3475" s="10">
        <f t="shared" si="270"/>
        <v>42062.834444444445</v>
      </c>
      <c r="T3475" s="10">
        <f t="shared" si="271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 s="3">
        <f t="shared" si="273"/>
        <v>51.79</v>
      </c>
      <c r="Q3476" s="12" t="s">
        <v>8324</v>
      </c>
      <c r="R3476" t="s">
        <v>8327</v>
      </c>
      <c r="S3476" s="10">
        <f t="shared" si="270"/>
        <v>42541.501516203702</v>
      </c>
      <c r="T3476" s="10">
        <f t="shared" si="271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 s="3">
        <f t="shared" si="273"/>
        <v>20</v>
      </c>
      <c r="Q3477" s="12" t="s">
        <v>8324</v>
      </c>
      <c r="R3477" t="s">
        <v>8327</v>
      </c>
      <c r="S3477" s="10">
        <f t="shared" si="270"/>
        <v>41918.880833333329</v>
      </c>
      <c r="T3477" s="10">
        <f t="shared" si="271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 s="3">
        <f t="shared" si="273"/>
        <v>52</v>
      </c>
      <c r="Q3478" s="12" t="s">
        <v>8324</v>
      </c>
      <c r="R3478" t="s">
        <v>8327</v>
      </c>
      <c r="S3478" s="10">
        <f t="shared" si="270"/>
        <v>41921.279976851853</v>
      </c>
      <c r="T3478" s="10">
        <f t="shared" si="271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 s="3">
        <f t="shared" si="273"/>
        <v>53.23</v>
      </c>
      <c r="Q3479" s="12" t="s">
        <v>8324</v>
      </c>
      <c r="R3479" t="s">
        <v>8327</v>
      </c>
      <c r="S3479" s="10">
        <f t="shared" si="270"/>
        <v>42128.736608796295</v>
      </c>
      <c r="T3479" s="10">
        <f t="shared" si="271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 s="3">
        <f t="shared" si="273"/>
        <v>39.6</v>
      </c>
      <c r="Q3480" s="12" t="s">
        <v>8324</v>
      </c>
      <c r="R3480" t="s">
        <v>8327</v>
      </c>
      <c r="S3480" s="10">
        <f t="shared" si="270"/>
        <v>42053.916921296302</v>
      </c>
      <c r="T3480" s="10">
        <f t="shared" si="271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 s="3">
        <f t="shared" si="273"/>
        <v>34.25</v>
      </c>
      <c r="Q3481" s="12" t="s">
        <v>8324</v>
      </c>
      <c r="R3481" t="s">
        <v>8327</v>
      </c>
      <c r="S3481" s="10">
        <f t="shared" si="270"/>
        <v>41781.855092592588</v>
      </c>
      <c r="T3481" s="10">
        <f t="shared" si="271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 s="3">
        <f t="shared" si="273"/>
        <v>164.62</v>
      </c>
      <c r="Q3482" s="12" t="s">
        <v>8324</v>
      </c>
      <c r="R3482" t="s">
        <v>8327</v>
      </c>
      <c r="S3482" s="10">
        <f t="shared" si="270"/>
        <v>42171.317442129628</v>
      </c>
      <c r="T3482" s="10">
        <f t="shared" si="271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 s="3">
        <f t="shared" si="273"/>
        <v>125.05</v>
      </c>
      <c r="Q3483" s="12" t="s">
        <v>8324</v>
      </c>
      <c r="R3483" t="s">
        <v>8327</v>
      </c>
      <c r="S3483" s="10">
        <f t="shared" si="270"/>
        <v>41989.24754629629</v>
      </c>
      <c r="T3483" s="10">
        <f t="shared" si="271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 s="3">
        <f t="shared" si="273"/>
        <v>51.88</v>
      </c>
      <c r="Q3484" s="12" t="s">
        <v>8324</v>
      </c>
      <c r="R3484" t="s">
        <v>8327</v>
      </c>
      <c r="S3484" s="10">
        <f t="shared" si="270"/>
        <v>41796.771597222221</v>
      </c>
      <c r="T3484" s="10">
        <f t="shared" si="271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 s="3">
        <f t="shared" si="273"/>
        <v>40.29</v>
      </c>
      <c r="Q3485" s="12" t="s">
        <v>8324</v>
      </c>
      <c r="R3485" t="s">
        <v>8327</v>
      </c>
      <c r="S3485" s="10">
        <f t="shared" si="270"/>
        <v>41793.668761574074</v>
      </c>
      <c r="T3485" s="10">
        <f t="shared" si="271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 s="3">
        <f t="shared" si="273"/>
        <v>64.91</v>
      </c>
      <c r="Q3486" s="12" t="s">
        <v>8324</v>
      </c>
      <c r="R3486" t="s">
        <v>8327</v>
      </c>
      <c r="S3486" s="10">
        <f t="shared" si="270"/>
        <v>42506.760405092587</v>
      </c>
      <c r="T3486" s="10">
        <f t="shared" si="271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 s="3">
        <f t="shared" si="273"/>
        <v>55.33</v>
      </c>
      <c r="Q3487" s="12" t="s">
        <v>8324</v>
      </c>
      <c r="R3487" t="s">
        <v>8327</v>
      </c>
      <c r="S3487" s="10">
        <f t="shared" si="270"/>
        <v>42372.693055555559</v>
      </c>
      <c r="T3487" s="10">
        <f t="shared" si="271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 s="3">
        <f t="shared" si="273"/>
        <v>83.14</v>
      </c>
      <c r="Q3488" s="12" t="s">
        <v>8324</v>
      </c>
      <c r="R3488" t="s">
        <v>8327</v>
      </c>
      <c r="S3488" s="10">
        <f t="shared" si="270"/>
        <v>42126.87501157407</v>
      </c>
      <c r="T3488" s="10">
        <f t="shared" si="271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 s="3">
        <f t="shared" si="273"/>
        <v>38.71</v>
      </c>
      <c r="Q3489" s="12" t="s">
        <v>8324</v>
      </c>
      <c r="R3489" t="s">
        <v>8327</v>
      </c>
      <c r="S3489" s="10">
        <f t="shared" si="270"/>
        <v>42149.940416666665</v>
      </c>
      <c r="T3489" s="10">
        <f t="shared" si="271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 s="3">
        <f t="shared" si="273"/>
        <v>125.38</v>
      </c>
      <c r="Q3490" s="12" t="s">
        <v>8324</v>
      </c>
      <c r="R3490" t="s">
        <v>8327</v>
      </c>
      <c r="S3490" s="10">
        <f t="shared" si="270"/>
        <v>42087.768055555556</v>
      </c>
      <c r="T3490" s="10">
        <f t="shared" si="271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 s="3">
        <f t="shared" si="273"/>
        <v>78.260000000000005</v>
      </c>
      <c r="Q3491" s="12" t="s">
        <v>8324</v>
      </c>
      <c r="R3491" t="s">
        <v>8327</v>
      </c>
      <c r="S3491" s="10">
        <f t="shared" si="270"/>
        <v>41753.635775462964</v>
      </c>
      <c r="T3491" s="10">
        <f t="shared" si="271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 s="3">
        <f t="shared" si="273"/>
        <v>47.22</v>
      </c>
      <c r="Q3492" s="12" t="s">
        <v>8324</v>
      </c>
      <c r="R3492" t="s">
        <v>8327</v>
      </c>
      <c r="S3492" s="10">
        <f t="shared" si="270"/>
        <v>42443.802361111113</v>
      </c>
      <c r="T3492" s="10">
        <f t="shared" si="271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 s="3">
        <f t="shared" si="273"/>
        <v>79.099999999999994</v>
      </c>
      <c r="Q3493" s="12" t="s">
        <v>8324</v>
      </c>
      <c r="R3493" t="s">
        <v>8327</v>
      </c>
      <c r="S3493" s="10">
        <f t="shared" si="270"/>
        <v>42121.249814814815</v>
      </c>
      <c r="T3493" s="10">
        <f t="shared" si="271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 s="3">
        <f t="shared" si="273"/>
        <v>114.29</v>
      </c>
      <c r="Q3494" s="12" t="s">
        <v>8324</v>
      </c>
      <c r="R3494" t="s">
        <v>8327</v>
      </c>
      <c r="S3494" s="10">
        <f t="shared" si="270"/>
        <v>42268.009224537032</v>
      </c>
      <c r="T3494" s="10">
        <f t="shared" si="271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 s="3">
        <f t="shared" si="273"/>
        <v>51.72</v>
      </c>
      <c r="Q3495" s="12" t="s">
        <v>8324</v>
      </c>
      <c r="R3495" t="s">
        <v>8327</v>
      </c>
      <c r="S3495" s="10">
        <f t="shared" si="270"/>
        <v>41848.866157407407</v>
      </c>
      <c r="T3495" s="10">
        <f t="shared" si="271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 s="3">
        <f t="shared" si="273"/>
        <v>30.77</v>
      </c>
      <c r="Q3496" s="12" t="s">
        <v>8324</v>
      </c>
      <c r="R3496" t="s">
        <v>8327</v>
      </c>
      <c r="S3496" s="10">
        <f t="shared" si="270"/>
        <v>42689.214988425927</v>
      </c>
      <c r="T3496" s="10">
        <f t="shared" si="271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 s="3">
        <f t="shared" si="273"/>
        <v>74.209999999999994</v>
      </c>
      <c r="Q3497" s="12" t="s">
        <v>8324</v>
      </c>
      <c r="R3497" t="s">
        <v>8327</v>
      </c>
      <c r="S3497" s="10">
        <f t="shared" si="270"/>
        <v>41915.762835648151</v>
      </c>
      <c r="T3497" s="10">
        <f t="shared" si="271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 s="3">
        <f t="shared" si="273"/>
        <v>47.85</v>
      </c>
      <c r="Q3498" s="12" t="s">
        <v>8324</v>
      </c>
      <c r="R3498" t="s">
        <v>8327</v>
      </c>
      <c r="S3498" s="10">
        <f t="shared" si="270"/>
        <v>42584.846828703703</v>
      </c>
      <c r="T3498" s="10">
        <f t="shared" si="271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 s="3">
        <f t="shared" si="273"/>
        <v>34.409999999999997</v>
      </c>
      <c r="Q3499" s="12" t="s">
        <v>8324</v>
      </c>
      <c r="R3499" t="s">
        <v>8327</v>
      </c>
      <c r="S3499" s="10">
        <f t="shared" si="270"/>
        <v>42511.741944444439</v>
      </c>
      <c r="T3499" s="10">
        <f t="shared" si="271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 s="3">
        <f t="shared" si="273"/>
        <v>40.24</v>
      </c>
      <c r="Q3500" s="12" t="s">
        <v>8324</v>
      </c>
      <c r="R3500" t="s">
        <v>8327</v>
      </c>
      <c r="S3500" s="10">
        <f t="shared" ref="S3500:S3563" si="275">(((J3500/60)/60)/24)+DATE(1970,1,1)</f>
        <v>42459.15861111111</v>
      </c>
      <c r="T3500" s="10">
        <f t="shared" ref="T3500:T3563" si="276">(((I3500/60)/60)/24)+DATE(1970,1,1)</f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 s="3">
        <f t="shared" si="273"/>
        <v>60.29</v>
      </c>
      <c r="Q3501" s="12" t="s">
        <v>8324</v>
      </c>
      <c r="R3501" t="s">
        <v>8327</v>
      </c>
      <c r="S3501" s="10">
        <f t="shared" si="275"/>
        <v>42132.036168981482</v>
      </c>
      <c r="T3501" s="10">
        <f t="shared" si="276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 s="3">
        <f t="shared" si="273"/>
        <v>25.31</v>
      </c>
      <c r="Q3502" s="12" t="s">
        <v>8324</v>
      </c>
      <c r="R3502" t="s">
        <v>8327</v>
      </c>
      <c r="S3502" s="10">
        <f t="shared" si="275"/>
        <v>42419.91942129629</v>
      </c>
      <c r="T3502" s="10">
        <f t="shared" si="276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 s="3">
        <f t="shared" si="273"/>
        <v>35.950000000000003</v>
      </c>
      <c r="Q3503" s="12" t="s">
        <v>8324</v>
      </c>
      <c r="R3503" t="s">
        <v>8327</v>
      </c>
      <c r="S3503" s="10">
        <f t="shared" si="275"/>
        <v>42233.763831018514</v>
      </c>
      <c r="T3503" s="10">
        <f t="shared" si="276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 s="3">
        <f t="shared" si="273"/>
        <v>136</v>
      </c>
      <c r="Q3504" s="12" t="s">
        <v>8324</v>
      </c>
      <c r="R3504" t="s">
        <v>8327</v>
      </c>
      <c r="S3504" s="10">
        <f t="shared" si="275"/>
        <v>42430.839398148149</v>
      </c>
      <c r="T3504" s="10">
        <f t="shared" si="276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 s="3">
        <f t="shared" si="273"/>
        <v>70.760000000000005</v>
      </c>
      <c r="Q3505" s="12" t="s">
        <v>8324</v>
      </c>
      <c r="R3505" t="s">
        <v>8327</v>
      </c>
      <c r="S3505" s="10">
        <f t="shared" si="275"/>
        <v>42545.478333333333</v>
      </c>
      <c r="T3505" s="10">
        <f t="shared" si="276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 s="3">
        <f t="shared" si="273"/>
        <v>125</v>
      </c>
      <c r="Q3506" s="12" t="s">
        <v>8324</v>
      </c>
      <c r="R3506" t="s">
        <v>8327</v>
      </c>
      <c r="S3506" s="10">
        <f t="shared" si="275"/>
        <v>42297.748738425929</v>
      </c>
      <c r="T3506" s="10">
        <f t="shared" si="276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 s="3">
        <f t="shared" si="273"/>
        <v>66.510000000000005</v>
      </c>
      <c r="Q3507" s="12" t="s">
        <v>8324</v>
      </c>
      <c r="R3507" t="s">
        <v>8327</v>
      </c>
      <c r="S3507" s="10">
        <f t="shared" si="275"/>
        <v>41760.935706018521</v>
      </c>
      <c r="T3507" s="10">
        <f t="shared" si="276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 s="3">
        <f t="shared" si="273"/>
        <v>105</v>
      </c>
      <c r="Q3508" s="12" t="s">
        <v>8324</v>
      </c>
      <c r="R3508" t="s">
        <v>8327</v>
      </c>
      <c r="S3508" s="10">
        <f t="shared" si="275"/>
        <v>41829.734259259261</v>
      </c>
      <c r="T3508" s="10">
        <f t="shared" si="276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 s="3">
        <f t="shared" si="273"/>
        <v>145</v>
      </c>
      <c r="Q3509" s="12" t="s">
        <v>8324</v>
      </c>
      <c r="R3509" t="s">
        <v>8327</v>
      </c>
      <c r="S3509" s="10">
        <f t="shared" si="275"/>
        <v>42491.92288194444</v>
      </c>
      <c r="T3509" s="10">
        <f t="shared" si="276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 s="3">
        <f t="shared" si="273"/>
        <v>12</v>
      </c>
      <c r="Q3510" s="12" t="s">
        <v>8324</v>
      </c>
      <c r="R3510" t="s">
        <v>8327</v>
      </c>
      <c r="S3510" s="10">
        <f t="shared" si="275"/>
        <v>42477.729780092588</v>
      </c>
      <c r="T3510" s="10">
        <f t="shared" si="276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 s="3">
        <f t="shared" si="273"/>
        <v>96.67</v>
      </c>
      <c r="Q3511" s="12" t="s">
        <v>8324</v>
      </c>
      <c r="R3511" t="s">
        <v>8327</v>
      </c>
      <c r="S3511" s="10">
        <f t="shared" si="275"/>
        <v>41950.859560185185</v>
      </c>
      <c r="T3511" s="10">
        <f t="shared" si="276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 s="3">
        <f t="shared" si="273"/>
        <v>60.33</v>
      </c>
      <c r="Q3512" s="12" t="s">
        <v>8324</v>
      </c>
      <c r="R3512" t="s">
        <v>8327</v>
      </c>
      <c r="S3512" s="10">
        <f t="shared" si="275"/>
        <v>41802.62090277778</v>
      </c>
      <c r="T3512" s="10">
        <f t="shared" si="276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 s="3">
        <f t="shared" si="273"/>
        <v>79.89</v>
      </c>
      <c r="Q3513" s="12" t="s">
        <v>8324</v>
      </c>
      <c r="R3513" t="s">
        <v>8327</v>
      </c>
      <c r="S3513" s="10">
        <f t="shared" si="275"/>
        <v>41927.873784722222</v>
      </c>
      <c r="T3513" s="10">
        <f t="shared" si="276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 s="3">
        <f t="shared" si="273"/>
        <v>58.82</v>
      </c>
      <c r="Q3514" s="12" t="s">
        <v>8324</v>
      </c>
      <c r="R3514" t="s">
        <v>8327</v>
      </c>
      <c r="S3514" s="10">
        <f t="shared" si="275"/>
        <v>42057.536944444444</v>
      </c>
      <c r="T3514" s="10">
        <f t="shared" si="276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 s="3">
        <f t="shared" si="273"/>
        <v>75.34</v>
      </c>
      <c r="Q3515" s="12" t="s">
        <v>8324</v>
      </c>
      <c r="R3515" t="s">
        <v>8327</v>
      </c>
      <c r="S3515" s="10">
        <f t="shared" si="275"/>
        <v>41781.096203703702</v>
      </c>
      <c r="T3515" s="10">
        <f t="shared" si="276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 s="3">
        <f t="shared" si="273"/>
        <v>55</v>
      </c>
      <c r="Q3516" s="12" t="s">
        <v>8324</v>
      </c>
      <c r="R3516" t="s">
        <v>8327</v>
      </c>
      <c r="S3516" s="10">
        <f t="shared" si="275"/>
        <v>42020.846666666665</v>
      </c>
      <c r="T3516" s="10">
        <f t="shared" si="276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 s="3">
        <f t="shared" si="273"/>
        <v>66.959999999999994</v>
      </c>
      <c r="Q3517" s="12" t="s">
        <v>8324</v>
      </c>
      <c r="R3517" t="s">
        <v>8327</v>
      </c>
      <c r="S3517" s="10">
        <f t="shared" si="275"/>
        <v>42125.772812499999</v>
      </c>
      <c r="T3517" s="10">
        <f t="shared" si="276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 s="3">
        <f t="shared" si="273"/>
        <v>227.27</v>
      </c>
      <c r="Q3518" s="12" t="s">
        <v>8324</v>
      </c>
      <c r="R3518" t="s">
        <v>8327</v>
      </c>
      <c r="S3518" s="10">
        <f t="shared" si="275"/>
        <v>41856.010069444441</v>
      </c>
      <c r="T3518" s="10">
        <f t="shared" si="276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 s="3">
        <f t="shared" si="273"/>
        <v>307.69</v>
      </c>
      <c r="Q3519" s="12" t="s">
        <v>8324</v>
      </c>
      <c r="R3519" t="s">
        <v>8327</v>
      </c>
      <c r="S3519" s="10">
        <f t="shared" si="275"/>
        <v>41794.817523148151</v>
      </c>
      <c r="T3519" s="10">
        <f t="shared" si="276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 s="3">
        <f t="shared" si="273"/>
        <v>50.02</v>
      </c>
      <c r="Q3520" s="12" t="s">
        <v>8324</v>
      </c>
      <c r="R3520" t="s">
        <v>8327</v>
      </c>
      <c r="S3520" s="10">
        <f t="shared" si="275"/>
        <v>41893.783553240741</v>
      </c>
      <c r="T3520" s="10">
        <f t="shared" si="276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 s="3">
        <f t="shared" si="273"/>
        <v>72.39</v>
      </c>
      <c r="Q3521" s="12" t="s">
        <v>8324</v>
      </c>
      <c r="R3521" t="s">
        <v>8327</v>
      </c>
      <c r="S3521" s="10">
        <f t="shared" si="275"/>
        <v>42037.598958333328</v>
      </c>
      <c r="T3521" s="10">
        <f t="shared" si="276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7">ROUND(E3522/D3522*100,0)</f>
        <v>101</v>
      </c>
      <c r="P3522" s="3">
        <f t="shared" ref="P3522:P3585" si="278">IFERROR(ROUND(E3522/L3522,2),0)</f>
        <v>95.95</v>
      </c>
      <c r="Q3522" s="12" t="s">
        <v>8324</v>
      </c>
      <c r="R3522" t="s">
        <v>8327</v>
      </c>
      <c r="S3522" s="10">
        <f t="shared" si="275"/>
        <v>42227.824212962965</v>
      </c>
      <c r="T3522" s="10">
        <f t="shared" si="276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7"/>
        <v>169</v>
      </c>
      <c r="P3523" s="3">
        <f t="shared" si="278"/>
        <v>45.62</v>
      </c>
      <c r="Q3523" s="12" t="s">
        <v>8324</v>
      </c>
      <c r="R3523" t="s">
        <v>8327</v>
      </c>
      <c r="S3523" s="10">
        <f t="shared" si="275"/>
        <v>41881.361342592594</v>
      </c>
      <c r="T3523" s="10">
        <f t="shared" si="276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 s="3">
        <f t="shared" si="278"/>
        <v>41.03</v>
      </c>
      <c r="Q3524" s="12" t="s">
        <v>8324</v>
      </c>
      <c r="R3524" t="s">
        <v>8327</v>
      </c>
      <c r="S3524" s="10">
        <f t="shared" si="275"/>
        <v>42234.789884259255</v>
      </c>
      <c r="T3524" s="10">
        <f t="shared" si="276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 s="3">
        <f t="shared" si="278"/>
        <v>56.83</v>
      </c>
      <c r="Q3525" s="12" t="s">
        <v>8324</v>
      </c>
      <c r="R3525" t="s">
        <v>8327</v>
      </c>
      <c r="S3525" s="10">
        <f t="shared" si="275"/>
        <v>42581.397546296299</v>
      </c>
      <c r="T3525" s="10">
        <f t="shared" si="276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 s="3">
        <f t="shared" si="278"/>
        <v>137.24</v>
      </c>
      <c r="Q3526" s="12" t="s">
        <v>8324</v>
      </c>
      <c r="R3526" t="s">
        <v>8327</v>
      </c>
      <c r="S3526" s="10">
        <f t="shared" si="275"/>
        <v>41880.76357638889</v>
      </c>
      <c r="T3526" s="10">
        <f t="shared" si="276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 s="3">
        <f t="shared" si="278"/>
        <v>75.709999999999994</v>
      </c>
      <c r="Q3527" s="12" t="s">
        <v>8324</v>
      </c>
      <c r="R3527" t="s">
        <v>8327</v>
      </c>
      <c r="S3527" s="10">
        <f t="shared" si="275"/>
        <v>42214.6956712963</v>
      </c>
      <c r="T3527" s="10">
        <f t="shared" si="276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 s="3">
        <f t="shared" si="278"/>
        <v>99</v>
      </c>
      <c r="Q3528" s="12" t="s">
        <v>8324</v>
      </c>
      <c r="R3528" t="s">
        <v>8327</v>
      </c>
      <c r="S3528" s="10">
        <f t="shared" si="275"/>
        <v>42460.335312499999</v>
      </c>
      <c r="T3528" s="10">
        <f t="shared" si="276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 s="3">
        <f t="shared" si="278"/>
        <v>81.569999999999993</v>
      </c>
      <c r="Q3529" s="12" t="s">
        <v>8324</v>
      </c>
      <c r="R3529" t="s">
        <v>8327</v>
      </c>
      <c r="S3529" s="10">
        <f t="shared" si="275"/>
        <v>42167.023206018523</v>
      </c>
      <c r="T3529" s="10">
        <f t="shared" si="276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 s="3">
        <f t="shared" si="278"/>
        <v>45.11</v>
      </c>
      <c r="Q3530" s="12" t="s">
        <v>8324</v>
      </c>
      <c r="R3530" t="s">
        <v>8327</v>
      </c>
      <c r="S3530" s="10">
        <f t="shared" si="275"/>
        <v>42733.50136574074</v>
      </c>
      <c r="T3530" s="10">
        <f t="shared" si="276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 s="3">
        <f t="shared" si="278"/>
        <v>36.67</v>
      </c>
      <c r="Q3531" s="12" t="s">
        <v>8324</v>
      </c>
      <c r="R3531" t="s">
        <v>8327</v>
      </c>
      <c r="S3531" s="10">
        <f t="shared" si="275"/>
        <v>42177.761782407411</v>
      </c>
      <c r="T3531" s="10">
        <f t="shared" si="276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 s="3">
        <f t="shared" si="278"/>
        <v>125</v>
      </c>
      <c r="Q3532" s="12" t="s">
        <v>8324</v>
      </c>
      <c r="R3532" t="s">
        <v>8327</v>
      </c>
      <c r="S3532" s="10">
        <f t="shared" si="275"/>
        <v>42442.623344907406</v>
      </c>
      <c r="T3532" s="10">
        <f t="shared" si="276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 s="3">
        <f t="shared" si="278"/>
        <v>49.23</v>
      </c>
      <c r="Q3533" s="12" t="s">
        <v>8324</v>
      </c>
      <c r="R3533" t="s">
        <v>8327</v>
      </c>
      <c r="S3533" s="10">
        <f t="shared" si="275"/>
        <v>42521.654328703706</v>
      </c>
      <c r="T3533" s="10">
        <f t="shared" si="276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 s="3">
        <f t="shared" si="278"/>
        <v>42.3</v>
      </c>
      <c r="Q3534" s="12" t="s">
        <v>8324</v>
      </c>
      <c r="R3534" t="s">
        <v>8327</v>
      </c>
      <c r="S3534" s="10">
        <f t="shared" si="275"/>
        <v>41884.599849537037</v>
      </c>
      <c r="T3534" s="10">
        <f t="shared" si="276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 s="3">
        <f t="shared" si="278"/>
        <v>78.88</v>
      </c>
      <c r="Q3535" s="12" t="s">
        <v>8324</v>
      </c>
      <c r="R3535" t="s">
        <v>8327</v>
      </c>
      <c r="S3535" s="10">
        <f t="shared" si="275"/>
        <v>42289.761192129634</v>
      </c>
      <c r="T3535" s="10">
        <f t="shared" si="276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 s="3">
        <f t="shared" si="278"/>
        <v>38.28</v>
      </c>
      <c r="Q3536" s="12" t="s">
        <v>8324</v>
      </c>
      <c r="R3536" t="s">
        <v>8327</v>
      </c>
      <c r="S3536" s="10">
        <f t="shared" si="275"/>
        <v>42243.6252662037</v>
      </c>
      <c r="T3536" s="10">
        <f t="shared" si="276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 s="3">
        <f t="shared" si="278"/>
        <v>44.85</v>
      </c>
      <c r="Q3537" s="12" t="s">
        <v>8324</v>
      </c>
      <c r="R3537" t="s">
        <v>8327</v>
      </c>
      <c r="S3537" s="10">
        <f t="shared" si="275"/>
        <v>42248.640162037031</v>
      </c>
      <c r="T3537" s="10">
        <f t="shared" si="276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 s="3">
        <f t="shared" si="278"/>
        <v>13.53</v>
      </c>
      <c r="Q3538" s="12" t="s">
        <v>8324</v>
      </c>
      <c r="R3538" t="s">
        <v>8327</v>
      </c>
      <c r="S3538" s="10">
        <f t="shared" si="275"/>
        <v>42328.727141203708</v>
      </c>
      <c r="T3538" s="10">
        <f t="shared" si="276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 s="3">
        <f t="shared" si="278"/>
        <v>43.5</v>
      </c>
      <c r="Q3539" s="12" t="s">
        <v>8324</v>
      </c>
      <c r="R3539" t="s">
        <v>8327</v>
      </c>
      <c r="S3539" s="10">
        <f t="shared" si="275"/>
        <v>41923.354351851849</v>
      </c>
      <c r="T3539" s="10">
        <f t="shared" si="276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 s="3">
        <f t="shared" si="278"/>
        <v>30.95</v>
      </c>
      <c r="Q3540" s="12" t="s">
        <v>8324</v>
      </c>
      <c r="R3540" t="s">
        <v>8327</v>
      </c>
      <c r="S3540" s="10">
        <f t="shared" si="275"/>
        <v>42571.420601851853</v>
      </c>
      <c r="T3540" s="10">
        <f t="shared" si="276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 s="3">
        <f t="shared" si="278"/>
        <v>55.23</v>
      </c>
      <c r="Q3541" s="12" t="s">
        <v>8324</v>
      </c>
      <c r="R3541" t="s">
        <v>8327</v>
      </c>
      <c r="S3541" s="10">
        <f t="shared" si="275"/>
        <v>42600.756041666667</v>
      </c>
      <c r="T3541" s="10">
        <f t="shared" si="276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 s="3">
        <f t="shared" si="278"/>
        <v>46.13</v>
      </c>
      <c r="Q3542" s="12" t="s">
        <v>8324</v>
      </c>
      <c r="R3542" t="s">
        <v>8327</v>
      </c>
      <c r="S3542" s="10">
        <f t="shared" si="275"/>
        <v>42517.003368055557</v>
      </c>
      <c r="T3542" s="10">
        <f t="shared" si="276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 s="3">
        <f t="shared" si="278"/>
        <v>39.380000000000003</v>
      </c>
      <c r="Q3543" s="12" t="s">
        <v>8324</v>
      </c>
      <c r="R3543" t="s">
        <v>8327</v>
      </c>
      <c r="S3543" s="10">
        <f t="shared" si="275"/>
        <v>42222.730034722219</v>
      </c>
      <c r="T3543" s="10">
        <f t="shared" si="276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 s="3">
        <f t="shared" si="278"/>
        <v>66.150000000000006</v>
      </c>
      <c r="Q3544" s="12" t="s">
        <v>8324</v>
      </c>
      <c r="R3544" t="s">
        <v>8327</v>
      </c>
      <c r="S3544" s="10">
        <f t="shared" si="275"/>
        <v>41829.599791666667</v>
      </c>
      <c r="T3544" s="10">
        <f t="shared" si="276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 s="3">
        <f t="shared" si="278"/>
        <v>54.14</v>
      </c>
      <c r="Q3545" s="12" t="s">
        <v>8324</v>
      </c>
      <c r="R3545" t="s">
        <v>8327</v>
      </c>
      <c r="S3545" s="10">
        <f t="shared" si="275"/>
        <v>42150.755312499998</v>
      </c>
      <c r="T3545" s="10">
        <f t="shared" si="276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 s="3">
        <f t="shared" si="278"/>
        <v>104.17</v>
      </c>
      <c r="Q3546" s="12" t="s">
        <v>8324</v>
      </c>
      <c r="R3546" t="s">
        <v>8327</v>
      </c>
      <c r="S3546" s="10">
        <f t="shared" si="275"/>
        <v>42040.831678240742</v>
      </c>
      <c r="T3546" s="10">
        <f t="shared" si="276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 s="3">
        <f t="shared" si="278"/>
        <v>31.38</v>
      </c>
      <c r="Q3547" s="12" t="s">
        <v>8324</v>
      </c>
      <c r="R3547" t="s">
        <v>8327</v>
      </c>
      <c r="S3547" s="10">
        <f t="shared" si="275"/>
        <v>42075.807395833333</v>
      </c>
      <c r="T3547" s="10">
        <f t="shared" si="276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 s="3">
        <f t="shared" si="278"/>
        <v>59.21</v>
      </c>
      <c r="Q3548" s="12" t="s">
        <v>8324</v>
      </c>
      <c r="R3548" t="s">
        <v>8327</v>
      </c>
      <c r="S3548" s="10">
        <f t="shared" si="275"/>
        <v>42073.660694444443</v>
      </c>
      <c r="T3548" s="10">
        <f t="shared" si="276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 s="3">
        <f t="shared" si="278"/>
        <v>119.18</v>
      </c>
      <c r="Q3549" s="12" t="s">
        <v>8324</v>
      </c>
      <c r="R3549" t="s">
        <v>8327</v>
      </c>
      <c r="S3549" s="10">
        <f t="shared" si="275"/>
        <v>42480.078715277778</v>
      </c>
      <c r="T3549" s="10">
        <f t="shared" si="276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 s="3">
        <f t="shared" si="278"/>
        <v>164.62</v>
      </c>
      <c r="Q3550" s="12" t="s">
        <v>8324</v>
      </c>
      <c r="R3550" t="s">
        <v>8327</v>
      </c>
      <c r="S3550" s="10">
        <f t="shared" si="275"/>
        <v>42411.942291666666</v>
      </c>
      <c r="T3550" s="10">
        <f t="shared" si="276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 s="3">
        <f t="shared" si="278"/>
        <v>24.29</v>
      </c>
      <c r="Q3551" s="12" t="s">
        <v>8324</v>
      </c>
      <c r="R3551" t="s">
        <v>8327</v>
      </c>
      <c r="S3551" s="10">
        <f t="shared" si="275"/>
        <v>42223.394363425927</v>
      </c>
      <c r="T3551" s="10">
        <f t="shared" si="276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 s="3">
        <f t="shared" si="278"/>
        <v>40.94</v>
      </c>
      <c r="Q3552" s="12" t="s">
        <v>8324</v>
      </c>
      <c r="R3552" t="s">
        <v>8327</v>
      </c>
      <c r="S3552" s="10">
        <f t="shared" si="275"/>
        <v>42462.893495370372</v>
      </c>
      <c r="T3552" s="10">
        <f t="shared" si="276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 s="3">
        <f t="shared" si="278"/>
        <v>61.1</v>
      </c>
      <c r="Q3553" s="12" t="s">
        <v>8324</v>
      </c>
      <c r="R3553" t="s">
        <v>8327</v>
      </c>
      <c r="S3553" s="10">
        <f t="shared" si="275"/>
        <v>41753.515856481477</v>
      </c>
      <c r="T3553" s="10">
        <f t="shared" si="276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 s="3">
        <f t="shared" si="278"/>
        <v>38.65</v>
      </c>
      <c r="Q3554" s="12" t="s">
        <v>8324</v>
      </c>
      <c r="R3554" t="s">
        <v>8327</v>
      </c>
      <c r="S3554" s="10">
        <f t="shared" si="275"/>
        <v>41788.587083333332</v>
      </c>
      <c r="T3554" s="10">
        <f t="shared" si="276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 s="3">
        <f t="shared" si="278"/>
        <v>56.2</v>
      </c>
      <c r="Q3555" s="12" t="s">
        <v>8324</v>
      </c>
      <c r="R3555" t="s">
        <v>8327</v>
      </c>
      <c r="S3555" s="10">
        <f t="shared" si="275"/>
        <v>42196.028703703705</v>
      </c>
      <c r="T3555" s="10">
        <f t="shared" si="276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 s="3">
        <f t="shared" si="278"/>
        <v>107</v>
      </c>
      <c r="Q3556" s="12" t="s">
        <v>8324</v>
      </c>
      <c r="R3556" t="s">
        <v>8327</v>
      </c>
      <c r="S3556" s="10">
        <f t="shared" si="275"/>
        <v>42016.050451388888</v>
      </c>
      <c r="T3556" s="10">
        <f t="shared" si="276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 s="3">
        <f t="shared" si="278"/>
        <v>171.43</v>
      </c>
      <c r="Q3557" s="12" t="s">
        <v>8324</v>
      </c>
      <c r="R3557" t="s">
        <v>8327</v>
      </c>
      <c r="S3557" s="10">
        <f t="shared" si="275"/>
        <v>42661.442060185189</v>
      </c>
      <c r="T3557" s="10">
        <f t="shared" si="276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 s="3">
        <f t="shared" si="278"/>
        <v>110.5</v>
      </c>
      <c r="Q3558" s="12" t="s">
        <v>8324</v>
      </c>
      <c r="R3558" t="s">
        <v>8327</v>
      </c>
      <c r="S3558" s="10">
        <f t="shared" si="275"/>
        <v>41808.649583333332</v>
      </c>
      <c r="T3558" s="10">
        <f t="shared" si="276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 s="3">
        <f t="shared" si="278"/>
        <v>179.28</v>
      </c>
      <c r="Q3559" s="12" t="s">
        <v>8324</v>
      </c>
      <c r="R3559" t="s">
        <v>8327</v>
      </c>
      <c r="S3559" s="10">
        <f t="shared" si="275"/>
        <v>41730.276747685188</v>
      </c>
      <c r="T3559" s="10">
        <f t="shared" si="276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 s="3">
        <f t="shared" si="278"/>
        <v>22.91</v>
      </c>
      <c r="Q3560" s="12" t="s">
        <v>8324</v>
      </c>
      <c r="R3560" t="s">
        <v>8327</v>
      </c>
      <c r="S3560" s="10">
        <f t="shared" si="275"/>
        <v>42139.816840277781</v>
      </c>
      <c r="T3560" s="10">
        <f t="shared" si="276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 s="3">
        <f t="shared" si="278"/>
        <v>43.13</v>
      </c>
      <c r="Q3561" s="12" t="s">
        <v>8324</v>
      </c>
      <c r="R3561" t="s">
        <v>8327</v>
      </c>
      <c r="S3561" s="10">
        <f t="shared" si="275"/>
        <v>42194.096157407403</v>
      </c>
      <c r="T3561" s="10">
        <f t="shared" si="276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 s="3">
        <f t="shared" si="278"/>
        <v>46.89</v>
      </c>
      <c r="Q3562" s="12" t="s">
        <v>8324</v>
      </c>
      <c r="R3562" t="s">
        <v>8327</v>
      </c>
      <c r="S3562" s="10">
        <f t="shared" si="275"/>
        <v>42115.889652777783</v>
      </c>
      <c r="T3562" s="10">
        <f t="shared" si="276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 s="3">
        <f t="shared" si="278"/>
        <v>47.41</v>
      </c>
      <c r="Q3563" s="12" t="s">
        <v>8324</v>
      </c>
      <c r="R3563" t="s">
        <v>8327</v>
      </c>
      <c r="S3563" s="10">
        <f t="shared" si="275"/>
        <v>42203.680300925931</v>
      </c>
      <c r="T3563" s="10">
        <f t="shared" si="276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 s="3">
        <f t="shared" si="278"/>
        <v>15.13</v>
      </c>
      <c r="Q3564" s="12" t="s">
        <v>8324</v>
      </c>
      <c r="R3564" t="s">
        <v>8327</v>
      </c>
      <c r="S3564" s="10">
        <f t="shared" ref="S3564:S3627" si="280">(((J3564/60)/60)/24)+DATE(1970,1,1)</f>
        <v>42433.761886574073</v>
      </c>
      <c r="T3564" s="10">
        <f t="shared" ref="T3564:T3627" si="281">(((I3564/60)/60)/24)+DATE(1970,1,1)</f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 s="3">
        <f t="shared" si="278"/>
        <v>21.1</v>
      </c>
      <c r="Q3565" s="12" t="s">
        <v>8324</v>
      </c>
      <c r="R3565" t="s">
        <v>8327</v>
      </c>
      <c r="S3565" s="10">
        <f t="shared" si="280"/>
        <v>42555.671944444446</v>
      </c>
      <c r="T3565" s="10">
        <f t="shared" si="281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 s="3">
        <f t="shared" si="278"/>
        <v>59.12</v>
      </c>
      <c r="Q3566" s="12" t="s">
        <v>8324</v>
      </c>
      <c r="R3566" t="s">
        <v>8327</v>
      </c>
      <c r="S3566" s="10">
        <f t="shared" si="280"/>
        <v>42236.623252314821</v>
      </c>
      <c r="T3566" s="10">
        <f t="shared" si="281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 s="3">
        <f t="shared" si="278"/>
        <v>97.92</v>
      </c>
      <c r="Q3567" s="12" t="s">
        <v>8324</v>
      </c>
      <c r="R3567" t="s">
        <v>8327</v>
      </c>
      <c r="S3567" s="10">
        <f t="shared" si="280"/>
        <v>41974.743148148147</v>
      </c>
      <c r="T3567" s="10">
        <f t="shared" si="281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 s="3">
        <f t="shared" si="278"/>
        <v>55.13</v>
      </c>
      <c r="Q3568" s="12" t="s">
        <v>8324</v>
      </c>
      <c r="R3568" t="s">
        <v>8327</v>
      </c>
      <c r="S3568" s="10">
        <f t="shared" si="280"/>
        <v>41997.507905092592</v>
      </c>
      <c r="T3568" s="10">
        <f t="shared" si="281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 s="3">
        <f t="shared" si="278"/>
        <v>26.54</v>
      </c>
      <c r="Q3569" s="12" t="s">
        <v>8324</v>
      </c>
      <c r="R3569" t="s">
        <v>8327</v>
      </c>
      <c r="S3569" s="10">
        <f t="shared" si="280"/>
        <v>42135.810694444444</v>
      </c>
      <c r="T3569" s="10">
        <f t="shared" si="281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 s="3">
        <f t="shared" si="278"/>
        <v>58.42</v>
      </c>
      <c r="Q3570" s="12" t="s">
        <v>8324</v>
      </c>
      <c r="R3570" t="s">
        <v>8327</v>
      </c>
      <c r="S3570" s="10">
        <f t="shared" si="280"/>
        <v>41869.740671296298</v>
      </c>
      <c r="T3570" s="10">
        <f t="shared" si="281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 s="3">
        <f t="shared" si="278"/>
        <v>122.54</v>
      </c>
      <c r="Q3571" s="12" t="s">
        <v>8324</v>
      </c>
      <c r="R3571" t="s">
        <v>8327</v>
      </c>
      <c r="S3571" s="10">
        <f t="shared" si="280"/>
        <v>41982.688611111109</v>
      </c>
      <c r="T3571" s="10">
        <f t="shared" si="281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 s="3">
        <f t="shared" si="278"/>
        <v>87.96</v>
      </c>
      <c r="Q3572" s="12" t="s">
        <v>8324</v>
      </c>
      <c r="R3572" t="s">
        <v>8327</v>
      </c>
      <c r="S3572" s="10">
        <f t="shared" si="280"/>
        <v>41976.331979166673</v>
      </c>
      <c r="T3572" s="10">
        <f t="shared" si="281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 s="3">
        <f t="shared" si="278"/>
        <v>73.239999999999995</v>
      </c>
      <c r="Q3573" s="12" t="s">
        <v>8324</v>
      </c>
      <c r="R3573" t="s">
        <v>8327</v>
      </c>
      <c r="S3573" s="10">
        <f t="shared" si="280"/>
        <v>41912.858946759261</v>
      </c>
      <c r="T3573" s="10">
        <f t="shared" si="281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 s="3">
        <f t="shared" si="278"/>
        <v>55.56</v>
      </c>
      <c r="Q3574" s="12" t="s">
        <v>8324</v>
      </c>
      <c r="R3574" t="s">
        <v>8327</v>
      </c>
      <c r="S3574" s="10">
        <f t="shared" si="280"/>
        <v>42146.570393518516</v>
      </c>
      <c r="T3574" s="10">
        <f t="shared" si="281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 s="3">
        <f t="shared" si="278"/>
        <v>39.54</v>
      </c>
      <c r="Q3575" s="12" t="s">
        <v>8324</v>
      </c>
      <c r="R3575" t="s">
        <v>8327</v>
      </c>
      <c r="S3575" s="10">
        <f t="shared" si="280"/>
        <v>41921.375532407408</v>
      </c>
      <c r="T3575" s="10">
        <f t="shared" si="281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 s="3">
        <f t="shared" si="278"/>
        <v>136.78</v>
      </c>
      <c r="Q3576" s="12" t="s">
        <v>8324</v>
      </c>
      <c r="R3576" t="s">
        <v>8327</v>
      </c>
      <c r="S3576" s="10">
        <f t="shared" si="280"/>
        <v>41926.942685185182</v>
      </c>
      <c r="T3576" s="10">
        <f t="shared" si="281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 s="3">
        <f t="shared" si="278"/>
        <v>99.34</v>
      </c>
      <c r="Q3577" s="12" t="s">
        <v>8324</v>
      </c>
      <c r="R3577" t="s">
        <v>8327</v>
      </c>
      <c r="S3577" s="10">
        <f t="shared" si="280"/>
        <v>42561.783877314811</v>
      </c>
      <c r="T3577" s="10">
        <f t="shared" si="281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 s="3">
        <f t="shared" si="278"/>
        <v>20</v>
      </c>
      <c r="Q3578" s="12" t="s">
        <v>8324</v>
      </c>
      <c r="R3578" t="s">
        <v>8327</v>
      </c>
      <c r="S3578" s="10">
        <f t="shared" si="280"/>
        <v>42649.54923611111</v>
      </c>
      <c r="T3578" s="10">
        <f t="shared" si="281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 s="3">
        <f t="shared" si="278"/>
        <v>28.89</v>
      </c>
      <c r="Q3579" s="12" t="s">
        <v>8324</v>
      </c>
      <c r="R3579" t="s">
        <v>8327</v>
      </c>
      <c r="S3579" s="10">
        <f t="shared" si="280"/>
        <v>42093.786840277782</v>
      </c>
      <c r="T3579" s="10">
        <f t="shared" si="281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 s="3">
        <f t="shared" si="278"/>
        <v>40.549999999999997</v>
      </c>
      <c r="Q3580" s="12" t="s">
        <v>8324</v>
      </c>
      <c r="R3580" t="s">
        <v>8327</v>
      </c>
      <c r="S3580" s="10">
        <f t="shared" si="280"/>
        <v>42460.733530092592</v>
      </c>
      <c r="T3580" s="10">
        <f t="shared" si="281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 s="3">
        <f t="shared" si="278"/>
        <v>35.71</v>
      </c>
      <c r="Q3581" s="12" t="s">
        <v>8324</v>
      </c>
      <c r="R3581" t="s">
        <v>8327</v>
      </c>
      <c r="S3581" s="10">
        <f t="shared" si="280"/>
        <v>42430.762222222227</v>
      </c>
      <c r="T3581" s="10">
        <f t="shared" si="281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 s="3">
        <f t="shared" si="278"/>
        <v>37.96</v>
      </c>
      <c r="Q3582" s="12" t="s">
        <v>8324</v>
      </c>
      <c r="R3582" t="s">
        <v>8327</v>
      </c>
      <c r="S3582" s="10">
        <f t="shared" si="280"/>
        <v>42026.176180555558</v>
      </c>
      <c r="T3582" s="10">
        <f t="shared" si="281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 s="3">
        <f t="shared" si="278"/>
        <v>33.33</v>
      </c>
      <c r="Q3583" s="12" t="s">
        <v>8324</v>
      </c>
      <c r="R3583" t="s">
        <v>8327</v>
      </c>
      <c r="S3583" s="10">
        <f t="shared" si="280"/>
        <v>41836.471180555556</v>
      </c>
      <c r="T3583" s="10">
        <f t="shared" si="281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 s="3">
        <f t="shared" si="278"/>
        <v>58.57</v>
      </c>
      <c r="Q3584" s="12" t="s">
        <v>8324</v>
      </c>
      <c r="R3584" t="s">
        <v>8327</v>
      </c>
      <c r="S3584" s="10">
        <f t="shared" si="280"/>
        <v>42451.095856481479</v>
      </c>
      <c r="T3584" s="10">
        <f t="shared" si="281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 s="3">
        <f t="shared" si="278"/>
        <v>135.63</v>
      </c>
      <c r="Q3585" s="12" t="s">
        <v>8324</v>
      </c>
      <c r="R3585" t="s">
        <v>8327</v>
      </c>
      <c r="S3585" s="10">
        <f t="shared" si="280"/>
        <v>42418.425983796296</v>
      </c>
      <c r="T3585" s="10">
        <f t="shared" si="281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2">ROUND(E3586/D3586*100,0)</f>
        <v>116</v>
      </c>
      <c r="P3586" s="3">
        <f t="shared" ref="P3586:P3649" si="283">IFERROR(ROUND(E3586/L3586,2),0)</f>
        <v>30.94</v>
      </c>
      <c r="Q3586" s="12" t="s">
        <v>8324</v>
      </c>
      <c r="R3586" t="s">
        <v>8327</v>
      </c>
      <c r="S3586" s="10">
        <f t="shared" si="280"/>
        <v>42168.316481481481</v>
      </c>
      <c r="T3586" s="10">
        <f t="shared" si="281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2"/>
        <v>119</v>
      </c>
      <c r="P3587" s="3">
        <f t="shared" si="283"/>
        <v>176.09</v>
      </c>
      <c r="Q3587" s="12" t="s">
        <v>8324</v>
      </c>
      <c r="R3587" t="s">
        <v>8327</v>
      </c>
      <c r="S3587" s="10">
        <f t="shared" si="280"/>
        <v>41964.716319444444</v>
      </c>
      <c r="T3587" s="10">
        <f t="shared" si="281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 s="3">
        <f t="shared" si="283"/>
        <v>151.97999999999999</v>
      </c>
      <c r="Q3588" s="12" t="s">
        <v>8324</v>
      </c>
      <c r="R3588" t="s">
        <v>8327</v>
      </c>
      <c r="S3588" s="10">
        <f t="shared" si="280"/>
        <v>42576.697569444441</v>
      </c>
      <c r="T3588" s="10">
        <f t="shared" si="281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 s="3">
        <f t="shared" si="283"/>
        <v>22.61</v>
      </c>
      <c r="Q3589" s="12" t="s">
        <v>8324</v>
      </c>
      <c r="R3589" t="s">
        <v>8327</v>
      </c>
      <c r="S3589" s="10">
        <f t="shared" si="280"/>
        <v>42503.539976851855</v>
      </c>
      <c r="T3589" s="10">
        <f t="shared" si="281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 s="3">
        <f t="shared" si="283"/>
        <v>18.27</v>
      </c>
      <c r="Q3590" s="12" t="s">
        <v>8324</v>
      </c>
      <c r="R3590" t="s">
        <v>8327</v>
      </c>
      <c r="S3590" s="10">
        <f t="shared" si="280"/>
        <v>42101.828819444447</v>
      </c>
      <c r="T3590" s="10">
        <f t="shared" si="281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 s="3">
        <f t="shared" si="283"/>
        <v>82.26</v>
      </c>
      <c r="Q3591" s="12" t="s">
        <v>8324</v>
      </c>
      <c r="R3591" t="s">
        <v>8327</v>
      </c>
      <c r="S3591" s="10">
        <f t="shared" si="280"/>
        <v>42125.647534722222</v>
      </c>
      <c r="T3591" s="10">
        <f t="shared" si="281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 s="3">
        <f t="shared" si="283"/>
        <v>68.53</v>
      </c>
      <c r="Q3592" s="12" t="s">
        <v>8324</v>
      </c>
      <c r="R3592" t="s">
        <v>8327</v>
      </c>
      <c r="S3592" s="10">
        <f t="shared" si="280"/>
        <v>41902.333726851852</v>
      </c>
      <c r="T3592" s="10">
        <f t="shared" si="281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 s="3">
        <f t="shared" si="283"/>
        <v>68.06</v>
      </c>
      <c r="Q3593" s="12" t="s">
        <v>8324</v>
      </c>
      <c r="R3593" t="s">
        <v>8327</v>
      </c>
      <c r="S3593" s="10">
        <f t="shared" si="280"/>
        <v>42003.948425925926</v>
      </c>
      <c r="T3593" s="10">
        <f t="shared" si="281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 s="3">
        <f t="shared" si="283"/>
        <v>72.709999999999994</v>
      </c>
      <c r="Q3594" s="12" t="s">
        <v>8324</v>
      </c>
      <c r="R3594" t="s">
        <v>8327</v>
      </c>
      <c r="S3594" s="10">
        <f t="shared" si="280"/>
        <v>41988.829942129625</v>
      </c>
      <c r="T3594" s="10">
        <f t="shared" si="281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 s="3">
        <f t="shared" si="283"/>
        <v>77.19</v>
      </c>
      <c r="Q3595" s="12" t="s">
        <v>8324</v>
      </c>
      <c r="R3595" t="s">
        <v>8327</v>
      </c>
      <c r="S3595" s="10">
        <f t="shared" si="280"/>
        <v>41974.898599537039</v>
      </c>
      <c r="T3595" s="10">
        <f t="shared" si="281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 s="3">
        <f t="shared" si="283"/>
        <v>55.97</v>
      </c>
      <c r="Q3596" s="12" t="s">
        <v>8324</v>
      </c>
      <c r="R3596" t="s">
        <v>8327</v>
      </c>
      <c r="S3596" s="10">
        <f t="shared" si="280"/>
        <v>42592.066921296297</v>
      </c>
      <c r="T3596" s="10">
        <f t="shared" si="281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 s="3">
        <f t="shared" si="283"/>
        <v>49.69</v>
      </c>
      <c r="Q3597" s="12" t="s">
        <v>8324</v>
      </c>
      <c r="R3597" t="s">
        <v>8327</v>
      </c>
      <c r="S3597" s="10">
        <f t="shared" si="280"/>
        <v>42050.008368055554</v>
      </c>
      <c r="T3597" s="10">
        <f t="shared" si="281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 s="3">
        <f t="shared" si="283"/>
        <v>79</v>
      </c>
      <c r="Q3598" s="12" t="s">
        <v>8324</v>
      </c>
      <c r="R3598" t="s">
        <v>8327</v>
      </c>
      <c r="S3598" s="10">
        <f t="shared" si="280"/>
        <v>41856.715069444443</v>
      </c>
      <c r="T3598" s="10">
        <f t="shared" si="281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 s="3">
        <f t="shared" si="283"/>
        <v>77.73</v>
      </c>
      <c r="Q3599" s="12" t="s">
        <v>8324</v>
      </c>
      <c r="R3599" t="s">
        <v>8327</v>
      </c>
      <c r="S3599" s="10">
        <f t="shared" si="280"/>
        <v>42417.585532407407</v>
      </c>
      <c r="T3599" s="10">
        <f t="shared" si="281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 s="3">
        <f t="shared" si="283"/>
        <v>40.78</v>
      </c>
      <c r="Q3600" s="12" t="s">
        <v>8324</v>
      </c>
      <c r="R3600" t="s">
        <v>8327</v>
      </c>
      <c r="S3600" s="10">
        <f t="shared" si="280"/>
        <v>41866.79886574074</v>
      </c>
      <c r="T3600" s="10">
        <f t="shared" si="281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 s="3">
        <f t="shared" si="283"/>
        <v>59.41</v>
      </c>
      <c r="Q3601" s="12" t="s">
        <v>8324</v>
      </c>
      <c r="R3601" t="s">
        <v>8327</v>
      </c>
      <c r="S3601" s="10">
        <f t="shared" si="280"/>
        <v>42220.79487268519</v>
      </c>
      <c r="T3601" s="10">
        <f t="shared" si="281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 s="3">
        <f t="shared" si="283"/>
        <v>3.25</v>
      </c>
      <c r="Q3602" s="12" t="s">
        <v>8324</v>
      </c>
      <c r="R3602" t="s">
        <v>8327</v>
      </c>
      <c r="S3602" s="10">
        <f t="shared" si="280"/>
        <v>42628.849120370374</v>
      </c>
      <c r="T3602" s="10">
        <f t="shared" si="281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 s="3">
        <f t="shared" si="283"/>
        <v>39.380000000000003</v>
      </c>
      <c r="Q3603" s="12" t="s">
        <v>8324</v>
      </c>
      <c r="R3603" t="s">
        <v>8327</v>
      </c>
      <c r="S3603" s="10">
        <f t="shared" si="280"/>
        <v>41990.99863425926</v>
      </c>
      <c r="T3603" s="10">
        <f t="shared" si="281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 s="3">
        <f t="shared" si="283"/>
        <v>81.67</v>
      </c>
      <c r="Q3604" s="12" t="s">
        <v>8324</v>
      </c>
      <c r="R3604" t="s">
        <v>8327</v>
      </c>
      <c r="S3604" s="10">
        <f t="shared" si="280"/>
        <v>42447.894432870366</v>
      </c>
      <c r="T3604" s="10">
        <f t="shared" si="281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 s="3">
        <f t="shared" si="283"/>
        <v>44.91</v>
      </c>
      <c r="Q3605" s="12" t="s">
        <v>8324</v>
      </c>
      <c r="R3605" t="s">
        <v>8327</v>
      </c>
      <c r="S3605" s="10">
        <f t="shared" si="280"/>
        <v>42283.864351851851</v>
      </c>
      <c r="T3605" s="10">
        <f t="shared" si="281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 s="3">
        <f t="shared" si="283"/>
        <v>49.06</v>
      </c>
      <c r="Q3606" s="12" t="s">
        <v>8324</v>
      </c>
      <c r="R3606" t="s">
        <v>8327</v>
      </c>
      <c r="S3606" s="10">
        <f t="shared" si="280"/>
        <v>42483.015694444446</v>
      </c>
      <c r="T3606" s="10">
        <f t="shared" si="281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 s="3">
        <f t="shared" si="283"/>
        <v>30.67</v>
      </c>
      <c r="Q3607" s="12" t="s">
        <v>8324</v>
      </c>
      <c r="R3607" t="s">
        <v>8327</v>
      </c>
      <c r="S3607" s="10">
        <f t="shared" si="280"/>
        <v>42383.793124999997</v>
      </c>
      <c r="T3607" s="10">
        <f t="shared" si="281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 s="3">
        <f t="shared" si="283"/>
        <v>61.06</v>
      </c>
      <c r="Q3608" s="12" t="s">
        <v>8324</v>
      </c>
      <c r="R3608" t="s">
        <v>8327</v>
      </c>
      <c r="S3608" s="10">
        <f t="shared" si="280"/>
        <v>42566.604826388888</v>
      </c>
      <c r="T3608" s="10">
        <f t="shared" si="281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 s="3">
        <f t="shared" si="283"/>
        <v>29</v>
      </c>
      <c r="Q3609" s="12" t="s">
        <v>8324</v>
      </c>
      <c r="R3609" t="s">
        <v>8327</v>
      </c>
      <c r="S3609" s="10">
        <f t="shared" si="280"/>
        <v>42338.963912037041</v>
      </c>
      <c r="T3609" s="10">
        <f t="shared" si="281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 s="3">
        <f t="shared" si="283"/>
        <v>29.63</v>
      </c>
      <c r="Q3610" s="12" t="s">
        <v>8324</v>
      </c>
      <c r="R3610" t="s">
        <v>8327</v>
      </c>
      <c r="S3610" s="10">
        <f t="shared" si="280"/>
        <v>42506.709375000006</v>
      </c>
      <c r="T3610" s="10">
        <f t="shared" si="281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 s="3">
        <f t="shared" si="283"/>
        <v>143.1</v>
      </c>
      <c r="Q3611" s="12" t="s">
        <v>8324</v>
      </c>
      <c r="R3611" t="s">
        <v>8327</v>
      </c>
      <c r="S3611" s="10">
        <f t="shared" si="280"/>
        <v>42429.991724537031</v>
      </c>
      <c r="T3611" s="10">
        <f t="shared" si="281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 s="3">
        <f t="shared" si="283"/>
        <v>52.35</v>
      </c>
      <c r="Q3612" s="12" t="s">
        <v>8324</v>
      </c>
      <c r="R3612" t="s">
        <v>8327</v>
      </c>
      <c r="S3612" s="10">
        <f t="shared" si="280"/>
        <v>42203.432129629626</v>
      </c>
      <c r="T3612" s="10">
        <f t="shared" si="281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 s="3">
        <f t="shared" si="283"/>
        <v>66.67</v>
      </c>
      <c r="Q3613" s="12" t="s">
        <v>8324</v>
      </c>
      <c r="R3613" t="s">
        <v>8327</v>
      </c>
      <c r="S3613" s="10">
        <f t="shared" si="280"/>
        <v>42072.370381944449</v>
      </c>
      <c r="T3613" s="10">
        <f t="shared" si="281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 s="3">
        <f t="shared" si="283"/>
        <v>126.67</v>
      </c>
      <c r="Q3614" s="12" t="s">
        <v>8324</v>
      </c>
      <c r="R3614" t="s">
        <v>8327</v>
      </c>
      <c r="S3614" s="10">
        <f t="shared" si="280"/>
        <v>41789.726979166669</v>
      </c>
      <c r="T3614" s="10">
        <f t="shared" si="281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 s="3">
        <f t="shared" si="283"/>
        <v>62.5</v>
      </c>
      <c r="Q3615" s="12" t="s">
        <v>8324</v>
      </c>
      <c r="R3615" t="s">
        <v>8327</v>
      </c>
      <c r="S3615" s="10">
        <f t="shared" si="280"/>
        <v>41788.58997685185</v>
      </c>
      <c r="T3615" s="10">
        <f t="shared" si="281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 s="3">
        <f t="shared" si="283"/>
        <v>35.49</v>
      </c>
      <c r="Q3616" s="12" t="s">
        <v>8324</v>
      </c>
      <c r="R3616" t="s">
        <v>8327</v>
      </c>
      <c r="S3616" s="10">
        <f t="shared" si="280"/>
        <v>42144.041851851856</v>
      </c>
      <c r="T3616" s="10">
        <f t="shared" si="281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 s="3">
        <f t="shared" si="283"/>
        <v>37.08</v>
      </c>
      <c r="Q3617" s="12" t="s">
        <v>8324</v>
      </c>
      <c r="R3617" t="s">
        <v>8327</v>
      </c>
      <c r="S3617" s="10">
        <f t="shared" si="280"/>
        <v>42318.593703703707</v>
      </c>
      <c r="T3617" s="10">
        <f t="shared" si="281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 s="3">
        <f t="shared" si="283"/>
        <v>69.33</v>
      </c>
      <c r="Q3618" s="12" t="s">
        <v>8324</v>
      </c>
      <c r="R3618" t="s">
        <v>8327</v>
      </c>
      <c r="S3618" s="10">
        <f t="shared" si="280"/>
        <v>42052.949814814812</v>
      </c>
      <c r="T3618" s="10">
        <f t="shared" si="281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 s="3">
        <f t="shared" si="283"/>
        <v>17.25</v>
      </c>
      <c r="Q3619" s="12" t="s">
        <v>8324</v>
      </c>
      <c r="R3619" t="s">
        <v>8327</v>
      </c>
      <c r="S3619" s="10">
        <f t="shared" si="280"/>
        <v>42779.610289351855</v>
      </c>
      <c r="T3619" s="10">
        <f t="shared" si="281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 s="3">
        <f t="shared" si="283"/>
        <v>36.07</v>
      </c>
      <c r="Q3620" s="12" t="s">
        <v>8324</v>
      </c>
      <c r="R3620" t="s">
        <v>8327</v>
      </c>
      <c r="S3620" s="10">
        <f t="shared" si="280"/>
        <v>42128.627893518518</v>
      </c>
      <c r="T3620" s="10">
        <f t="shared" si="281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 s="3">
        <f t="shared" si="283"/>
        <v>66.47</v>
      </c>
      <c r="Q3621" s="12" t="s">
        <v>8324</v>
      </c>
      <c r="R3621" t="s">
        <v>8327</v>
      </c>
      <c r="S3621" s="10">
        <f t="shared" si="280"/>
        <v>42661.132245370376</v>
      </c>
      <c r="T3621" s="10">
        <f t="shared" si="281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 s="3">
        <f t="shared" si="283"/>
        <v>56.07</v>
      </c>
      <c r="Q3622" s="12" t="s">
        <v>8324</v>
      </c>
      <c r="R3622" t="s">
        <v>8327</v>
      </c>
      <c r="S3622" s="10">
        <f t="shared" si="280"/>
        <v>42037.938206018516</v>
      </c>
      <c r="T3622" s="10">
        <f t="shared" si="281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 s="3">
        <f t="shared" si="283"/>
        <v>47.03</v>
      </c>
      <c r="Q3623" s="12" t="s">
        <v>8324</v>
      </c>
      <c r="R3623" t="s">
        <v>8327</v>
      </c>
      <c r="S3623" s="10">
        <f t="shared" si="280"/>
        <v>42619.935694444444</v>
      </c>
      <c r="T3623" s="10">
        <f t="shared" si="281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 s="3">
        <f t="shared" si="283"/>
        <v>47.67</v>
      </c>
      <c r="Q3624" s="12" t="s">
        <v>8324</v>
      </c>
      <c r="R3624" t="s">
        <v>8327</v>
      </c>
      <c r="S3624" s="10">
        <f t="shared" si="280"/>
        <v>41877.221886574072</v>
      </c>
      <c r="T3624" s="10">
        <f t="shared" si="281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 s="3">
        <f t="shared" si="283"/>
        <v>88.24</v>
      </c>
      <c r="Q3625" s="12" t="s">
        <v>8324</v>
      </c>
      <c r="R3625" t="s">
        <v>8327</v>
      </c>
      <c r="S3625" s="10">
        <f t="shared" si="280"/>
        <v>41828.736921296295</v>
      </c>
      <c r="T3625" s="10">
        <f t="shared" si="281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 s="3">
        <f t="shared" si="283"/>
        <v>80.72</v>
      </c>
      <c r="Q3626" s="12" t="s">
        <v>8324</v>
      </c>
      <c r="R3626" t="s">
        <v>8327</v>
      </c>
      <c r="S3626" s="10">
        <f t="shared" si="280"/>
        <v>42545.774189814809</v>
      </c>
      <c r="T3626" s="10">
        <f t="shared" si="281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 s="3">
        <f t="shared" si="283"/>
        <v>39.49</v>
      </c>
      <c r="Q3627" s="12" t="s">
        <v>8324</v>
      </c>
      <c r="R3627" t="s">
        <v>8327</v>
      </c>
      <c r="S3627" s="10">
        <f t="shared" si="280"/>
        <v>42157.652511574073</v>
      </c>
      <c r="T3627" s="10">
        <f t="shared" si="281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 s="3">
        <f t="shared" si="283"/>
        <v>84.85</v>
      </c>
      <c r="Q3628" s="12" t="s">
        <v>8324</v>
      </c>
      <c r="R3628" t="s">
        <v>8327</v>
      </c>
      <c r="S3628" s="10">
        <f t="shared" ref="S3628:S3691" si="285">(((J3628/60)/60)/24)+DATE(1970,1,1)</f>
        <v>41846.667326388888</v>
      </c>
      <c r="T3628" s="10">
        <f t="shared" ref="T3628:T3691" si="286">(((I3628/60)/60)/24)+DATE(1970,1,1)</f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 s="3">
        <f t="shared" si="283"/>
        <v>68.97</v>
      </c>
      <c r="Q3629" s="12" t="s">
        <v>8324</v>
      </c>
      <c r="R3629" t="s">
        <v>8327</v>
      </c>
      <c r="S3629" s="10">
        <f t="shared" si="285"/>
        <v>42460.741747685184</v>
      </c>
      <c r="T3629" s="10">
        <f t="shared" si="286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 s="3">
        <f t="shared" si="283"/>
        <v>0</v>
      </c>
      <c r="Q3630" s="12" t="s">
        <v>8324</v>
      </c>
      <c r="R3630" t="s">
        <v>8336</v>
      </c>
      <c r="S3630" s="10">
        <f t="shared" si="285"/>
        <v>42291.833287037036</v>
      </c>
      <c r="T3630" s="10">
        <f t="shared" si="286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 s="3">
        <f t="shared" si="283"/>
        <v>1</v>
      </c>
      <c r="Q3631" s="12" t="s">
        <v>8324</v>
      </c>
      <c r="R3631" t="s">
        <v>8336</v>
      </c>
      <c r="S3631" s="10">
        <f t="shared" si="285"/>
        <v>42437.094490740739</v>
      </c>
      <c r="T3631" s="10">
        <f t="shared" si="286"/>
        <v>42495.708333333328</v>
      </c>
      <c r="U3631">
        <f t="shared" si="284"/>
        <v>2016</v>
      </c>
    </row>
    <row r="3632" spans="1:21" ht="16" x14ac:dyDescent="0.2">
      <c r="A3632">
        <v>3868</v>
      </c>
      <c r="B3632" s="3" t="s">
        <v>3865</v>
      </c>
      <c r="C3632" s="3" t="s">
        <v>7977</v>
      </c>
      <c r="D3632" s="6">
        <v>5000</v>
      </c>
      <c r="E3632" s="8">
        <v>10</v>
      </c>
      <c r="F3632" t="s">
        <v>8219</v>
      </c>
      <c r="G3632" t="s">
        <v>8224</v>
      </c>
      <c r="H3632" t="s">
        <v>8246</v>
      </c>
      <c r="I3632">
        <v>1410191405</v>
      </c>
      <c r="J3632">
        <v>1408031405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 s="3">
        <f t="shared" si="283"/>
        <v>10</v>
      </c>
      <c r="Q3632" s="12" t="s">
        <v>8324</v>
      </c>
      <c r="R3632" t="s">
        <v>8336</v>
      </c>
      <c r="S3632" s="10">
        <f t="shared" si="285"/>
        <v>41865.659780092588</v>
      </c>
      <c r="T3632" s="10">
        <f t="shared" si="286"/>
        <v>41890.659780092588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 s="3">
        <f t="shared" si="283"/>
        <v>147.88</v>
      </c>
      <c r="Q3633" s="12" t="s">
        <v>8324</v>
      </c>
      <c r="R3633" t="s">
        <v>8336</v>
      </c>
      <c r="S3633" s="10">
        <f t="shared" si="285"/>
        <v>41880.753437499996</v>
      </c>
      <c r="T3633" s="10">
        <f t="shared" si="286"/>
        <v>41905.165972222225</v>
      </c>
      <c r="U3633">
        <f t="shared" si="284"/>
        <v>2014</v>
      </c>
    </row>
    <row r="3634" spans="1:21" ht="48" x14ac:dyDescent="0.2">
      <c r="A3634">
        <v>3876</v>
      </c>
      <c r="B3634" s="3" t="s">
        <v>3873</v>
      </c>
      <c r="C3634" s="3" t="s">
        <v>7985</v>
      </c>
      <c r="D3634" s="6">
        <v>3900</v>
      </c>
      <c r="E3634" s="8">
        <v>2059</v>
      </c>
      <c r="F3634" t="s">
        <v>8219</v>
      </c>
      <c r="G3634" t="s">
        <v>8224</v>
      </c>
      <c r="H3634" t="s">
        <v>8246</v>
      </c>
      <c r="I3634">
        <v>1454425128</v>
      </c>
      <c r="J3634">
        <v>1451833128</v>
      </c>
      <c r="K3634" t="b">
        <v>0</v>
      </c>
      <c r="L3634">
        <v>46</v>
      </c>
      <c r="M3634" t="b">
        <v>0</v>
      </c>
      <c r="N3634" t="s">
        <v>8303</v>
      </c>
      <c r="O3634">
        <f t="shared" si="282"/>
        <v>53</v>
      </c>
      <c r="P3634" s="3">
        <f t="shared" si="283"/>
        <v>44.76</v>
      </c>
      <c r="Q3634" s="12" t="s">
        <v>8324</v>
      </c>
      <c r="R3634" t="s">
        <v>8336</v>
      </c>
      <c r="S3634" s="10">
        <f t="shared" si="285"/>
        <v>42372.624166666668</v>
      </c>
      <c r="T3634" s="10">
        <f t="shared" si="286"/>
        <v>42402.624166666668</v>
      </c>
      <c r="U3634">
        <f t="shared" si="284"/>
        <v>2016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 s="3">
        <f t="shared" si="283"/>
        <v>56.84</v>
      </c>
      <c r="Q3635" s="12" t="s">
        <v>8324</v>
      </c>
      <c r="R3635" t="s">
        <v>8336</v>
      </c>
      <c r="S3635" s="10">
        <f t="shared" si="285"/>
        <v>42649.623460648145</v>
      </c>
      <c r="T3635" s="10">
        <f t="shared" si="286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 s="3">
        <f t="shared" si="283"/>
        <v>176.94</v>
      </c>
      <c r="Q3636" s="12" t="s">
        <v>8324</v>
      </c>
      <c r="R3636" t="s">
        <v>8336</v>
      </c>
      <c r="S3636" s="10">
        <f t="shared" si="285"/>
        <v>42701.166365740741</v>
      </c>
      <c r="T3636" s="10">
        <f t="shared" si="286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 s="3">
        <f t="shared" si="283"/>
        <v>127.6</v>
      </c>
      <c r="Q3637" s="12" t="s">
        <v>8324</v>
      </c>
      <c r="R3637" t="s">
        <v>8336</v>
      </c>
      <c r="S3637" s="10">
        <f t="shared" si="285"/>
        <v>42450.88282407407</v>
      </c>
      <c r="T3637" s="10">
        <f t="shared" si="286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 s="3">
        <f t="shared" si="283"/>
        <v>0</v>
      </c>
      <c r="Q3638" s="12" t="s">
        <v>8324</v>
      </c>
      <c r="R3638" t="s">
        <v>8336</v>
      </c>
      <c r="S3638" s="10">
        <f t="shared" si="285"/>
        <v>42226.694780092599</v>
      </c>
      <c r="T3638" s="10">
        <f t="shared" si="286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 s="3">
        <f t="shared" si="283"/>
        <v>66.14</v>
      </c>
      <c r="Q3639" s="12" t="s">
        <v>8324</v>
      </c>
      <c r="R3639" t="s">
        <v>8336</v>
      </c>
      <c r="S3639" s="10">
        <f t="shared" si="285"/>
        <v>41975.700636574074</v>
      </c>
      <c r="T3639" s="10">
        <f t="shared" si="286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 s="3">
        <f t="shared" si="283"/>
        <v>108</v>
      </c>
      <c r="Q3640" s="12" t="s">
        <v>8324</v>
      </c>
      <c r="R3640" t="s">
        <v>8336</v>
      </c>
      <c r="S3640" s="10">
        <f t="shared" si="285"/>
        <v>42053.672824074078</v>
      </c>
      <c r="T3640" s="10">
        <f t="shared" si="286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 s="3">
        <f t="shared" si="283"/>
        <v>1</v>
      </c>
      <c r="Q3641" s="12" t="s">
        <v>8324</v>
      </c>
      <c r="R3641" t="s">
        <v>8336</v>
      </c>
      <c r="S3641" s="10">
        <f t="shared" si="285"/>
        <v>42590.677152777775</v>
      </c>
      <c r="T3641" s="10">
        <f t="shared" si="286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 s="3">
        <f t="shared" si="283"/>
        <v>18.329999999999998</v>
      </c>
      <c r="Q3642" s="12" t="s">
        <v>8324</v>
      </c>
      <c r="R3642" t="s">
        <v>8336</v>
      </c>
      <c r="S3642" s="10">
        <f t="shared" si="285"/>
        <v>42104.781597222223</v>
      </c>
      <c r="T3642" s="10">
        <f t="shared" si="286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 s="3">
        <f t="shared" si="283"/>
        <v>0</v>
      </c>
      <c r="Q3643" s="12" t="s">
        <v>8324</v>
      </c>
      <c r="R3643" t="s">
        <v>8336</v>
      </c>
      <c r="S3643" s="10">
        <f t="shared" si="285"/>
        <v>41899.627071759263</v>
      </c>
      <c r="T3643" s="10">
        <f t="shared" si="286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 s="3">
        <f t="shared" si="283"/>
        <v>7.5</v>
      </c>
      <c r="Q3644" s="12" t="s">
        <v>8324</v>
      </c>
      <c r="R3644" t="s">
        <v>8336</v>
      </c>
      <c r="S3644" s="10">
        <f t="shared" si="285"/>
        <v>42297.816284722227</v>
      </c>
      <c r="T3644" s="10">
        <f t="shared" si="286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 s="3">
        <f t="shared" si="283"/>
        <v>0</v>
      </c>
      <c r="Q3645" s="12" t="s">
        <v>8324</v>
      </c>
      <c r="R3645" t="s">
        <v>8336</v>
      </c>
      <c r="S3645" s="10">
        <f t="shared" si="285"/>
        <v>42285.143969907411</v>
      </c>
      <c r="T3645" s="10">
        <f t="shared" si="286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 s="3">
        <f t="shared" si="283"/>
        <v>68.42</v>
      </c>
      <c r="Q3646" s="12" t="s">
        <v>8324</v>
      </c>
      <c r="R3646" t="s">
        <v>8336</v>
      </c>
      <c r="S3646" s="10">
        <f t="shared" si="285"/>
        <v>42409.241747685184</v>
      </c>
      <c r="T3646" s="10">
        <f t="shared" si="286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 s="3">
        <f t="shared" si="283"/>
        <v>1</v>
      </c>
      <c r="Q3647" s="12" t="s">
        <v>8324</v>
      </c>
      <c r="R3647" t="s">
        <v>8336</v>
      </c>
      <c r="S3647" s="10">
        <f t="shared" si="285"/>
        <v>42665.970347222217</v>
      </c>
      <c r="T3647" s="10">
        <f t="shared" si="286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 s="3">
        <f t="shared" si="283"/>
        <v>60.13</v>
      </c>
      <c r="Q3648" s="12" t="s">
        <v>8324</v>
      </c>
      <c r="R3648" t="s">
        <v>8336</v>
      </c>
      <c r="S3648" s="10">
        <f t="shared" si="285"/>
        <v>42140.421319444446</v>
      </c>
      <c r="T3648" s="10">
        <f t="shared" si="286"/>
        <v>42171.979166666672</v>
      </c>
      <c r="U3648">
        <f t="shared" si="284"/>
        <v>2015</v>
      </c>
    </row>
    <row r="3649" spans="1:21" ht="48" x14ac:dyDescent="0.2">
      <c r="A3649">
        <v>3789</v>
      </c>
      <c r="B3649" s="3" t="s">
        <v>3786</v>
      </c>
      <c r="C3649" s="3" t="s">
        <v>7899</v>
      </c>
      <c r="D3649" s="6">
        <v>3550</v>
      </c>
      <c r="E3649" s="8">
        <v>116</v>
      </c>
      <c r="F3649" t="s">
        <v>8220</v>
      </c>
      <c r="G3649" t="s">
        <v>8224</v>
      </c>
      <c r="H3649" t="s">
        <v>8246</v>
      </c>
      <c r="I3649">
        <v>1434395418</v>
      </c>
      <c r="J3649">
        <v>1431630618</v>
      </c>
      <c r="K3649" t="b">
        <v>0</v>
      </c>
      <c r="L3649">
        <v>4</v>
      </c>
      <c r="M3649" t="b">
        <v>0</v>
      </c>
      <c r="N3649" t="s">
        <v>8303</v>
      </c>
      <c r="O3649">
        <f t="shared" si="282"/>
        <v>3</v>
      </c>
      <c r="P3649" s="3">
        <f t="shared" si="283"/>
        <v>29</v>
      </c>
      <c r="Q3649" s="12" t="s">
        <v>8324</v>
      </c>
      <c r="R3649" t="s">
        <v>8336</v>
      </c>
      <c r="S3649" s="10">
        <f t="shared" si="285"/>
        <v>42138.798819444448</v>
      </c>
      <c r="T3649" s="10">
        <f t="shared" si="286"/>
        <v>42170.798819444448</v>
      </c>
      <c r="U3649">
        <f t="shared" si="284"/>
        <v>2015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7">ROUND(E3650/D3650*100,0)</f>
        <v>100</v>
      </c>
      <c r="P3650" s="3">
        <f t="shared" ref="P3650:P3713" si="288">IFERROR(ROUND(E3650/L3650,2),0)</f>
        <v>550.04</v>
      </c>
      <c r="Q3650" s="12" t="s">
        <v>8324</v>
      </c>
      <c r="R3650" t="s">
        <v>8327</v>
      </c>
      <c r="S3650" s="10">
        <f t="shared" si="285"/>
        <v>41887.292187500003</v>
      </c>
      <c r="T3650" s="10">
        <f t="shared" si="286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7"/>
        <v>104</v>
      </c>
      <c r="P3651" s="3">
        <f t="shared" si="288"/>
        <v>97.5</v>
      </c>
      <c r="Q3651" s="12" t="s">
        <v>8324</v>
      </c>
      <c r="R3651" t="s">
        <v>8327</v>
      </c>
      <c r="S3651" s="10">
        <f t="shared" si="285"/>
        <v>41780.712893518517</v>
      </c>
      <c r="T3651" s="10">
        <f t="shared" si="286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 s="3">
        <f t="shared" si="288"/>
        <v>29.41</v>
      </c>
      <c r="Q3652" s="12" t="s">
        <v>8324</v>
      </c>
      <c r="R3652" t="s">
        <v>8327</v>
      </c>
      <c r="S3652" s="10">
        <f t="shared" si="285"/>
        <v>42381.478981481487</v>
      </c>
      <c r="T3652" s="10">
        <f t="shared" si="286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 s="3">
        <f t="shared" si="288"/>
        <v>57.78</v>
      </c>
      <c r="Q3653" s="12" t="s">
        <v>8324</v>
      </c>
      <c r="R3653" t="s">
        <v>8327</v>
      </c>
      <c r="S3653" s="10">
        <f t="shared" si="285"/>
        <v>41828.646319444444</v>
      </c>
      <c r="T3653" s="10">
        <f t="shared" si="286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 s="3">
        <f t="shared" si="288"/>
        <v>44.24</v>
      </c>
      <c r="Q3654" s="12" t="s">
        <v>8324</v>
      </c>
      <c r="R3654" t="s">
        <v>8327</v>
      </c>
      <c r="S3654" s="10">
        <f t="shared" si="285"/>
        <v>42596.644699074073</v>
      </c>
      <c r="T3654" s="10">
        <f t="shared" si="286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 s="3">
        <f t="shared" si="288"/>
        <v>60.91</v>
      </c>
      <c r="Q3655" s="12" t="s">
        <v>8324</v>
      </c>
      <c r="R3655" t="s">
        <v>8327</v>
      </c>
      <c r="S3655" s="10">
        <f t="shared" si="285"/>
        <v>42191.363506944443</v>
      </c>
      <c r="T3655" s="10">
        <f t="shared" si="286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 s="3">
        <f t="shared" si="288"/>
        <v>68.84</v>
      </c>
      <c r="Q3656" s="12" t="s">
        <v>8324</v>
      </c>
      <c r="R3656" t="s">
        <v>8327</v>
      </c>
      <c r="S3656" s="10">
        <f t="shared" si="285"/>
        <v>42440.416504629626</v>
      </c>
      <c r="T3656" s="10">
        <f t="shared" si="286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 s="3">
        <f t="shared" si="288"/>
        <v>73.58</v>
      </c>
      <c r="Q3657" s="12" t="s">
        <v>8324</v>
      </c>
      <c r="R3657" t="s">
        <v>8327</v>
      </c>
      <c r="S3657" s="10">
        <f t="shared" si="285"/>
        <v>42173.803217592591</v>
      </c>
      <c r="T3657" s="10">
        <f t="shared" si="286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 s="3">
        <f t="shared" si="288"/>
        <v>115.02</v>
      </c>
      <c r="Q3658" s="12" t="s">
        <v>8324</v>
      </c>
      <c r="R3658" t="s">
        <v>8327</v>
      </c>
      <c r="S3658" s="10">
        <f t="shared" si="285"/>
        <v>42737.910138888896</v>
      </c>
      <c r="T3658" s="10">
        <f t="shared" si="286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 s="3">
        <f t="shared" si="288"/>
        <v>110.75</v>
      </c>
      <c r="Q3659" s="12" t="s">
        <v>8324</v>
      </c>
      <c r="R3659" t="s">
        <v>8327</v>
      </c>
      <c r="S3659" s="10">
        <f t="shared" si="285"/>
        <v>42499.629849537043</v>
      </c>
      <c r="T3659" s="10">
        <f t="shared" si="286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 s="3">
        <f t="shared" si="288"/>
        <v>75.5</v>
      </c>
      <c r="Q3660" s="12" t="s">
        <v>8324</v>
      </c>
      <c r="R3660" t="s">
        <v>8327</v>
      </c>
      <c r="S3660" s="10">
        <f t="shared" si="285"/>
        <v>41775.858564814815</v>
      </c>
      <c r="T3660" s="10">
        <f t="shared" si="286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 s="3">
        <f t="shared" si="288"/>
        <v>235.46</v>
      </c>
      <c r="Q3661" s="12" t="s">
        <v>8324</v>
      </c>
      <c r="R3661" t="s">
        <v>8327</v>
      </c>
      <c r="S3661" s="10">
        <f t="shared" si="285"/>
        <v>42055.277199074073</v>
      </c>
      <c r="T3661" s="10">
        <f t="shared" si="286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 s="3">
        <f t="shared" si="288"/>
        <v>11.36</v>
      </c>
      <c r="Q3662" s="12" t="s">
        <v>8324</v>
      </c>
      <c r="R3662" t="s">
        <v>8327</v>
      </c>
      <c r="S3662" s="10">
        <f t="shared" si="285"/>
        <v>41971.881076388891</v>
      </c>
      <c r="T3662" s="10">
        <f t="shared" si="286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 s="3">
        <f t="shared" si="288"/>
        <v>92.5</v>
      </c>
      <c r="Q3663" s="12" t="s">
        <v>8324</v>
      </c>
      <c r="R3663" t="s">
        <v>8327</v>
      </c>
      <c r="S3663" s="10">
        <f t="shared" si="285"/>
        <v>42447.896666666667</v>
      </c>
      <c r="T3663" s="10">
        <f t="shared" si="286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 s="3">
        <f t="shared" si="288"/>
        <v>202.85</v>
      </c>
      <c r="Q3664" s="12" t="s">
        <v>8324</v>
      </c>
      <c r="R3664" t="s">
        <v>8327</v>
      </c>
      <c r="S3664" s="10">
        <f t="shared" si="285"/>
        <v>42064.220069444447</v>
      </c>
      <c r="T3664" s="10">
        <f t="shared" si="286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 s="3">
        <f t="shared" si="288"/>
        <v>26</v>
      </c>
      <c r="Q3665" s="12" t="s">
        <v>8324</v>
      </c>
      <c r="R3665" t="s">
        <v>8327</v>
      </c>
      <c r="S3665" s="10">
        <f t="shared" si="285"/>
        <v>42665.451736111107</v>
      </c>
      <c r="T3665" s="10">
        <f t="shared" si="286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 s="3">
        <f t="shared" si="288"/>
        <v>46.05</v>
      </c>
      <c r="Q3666" s="12" t="s">
        <v>8324</v>
      </c>
      <c r="R3666" t="s">
        <v>8327</v>
      </c>
      <c r="S3666" s="10">
        <f t="shared" si="285"/>
        <v>42523.248715277776</v>
      </c>
      <c r="T3666" s="10">
        <f t="shared" si="286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 s="3">
        <f t="shared" si="288"/>
        <v>51</v>
      </c>
      <c r="Q3667" s="12" t="s">
        <v>8324</v>
      </c>
      <c r="R3667" t="s">
        <v>8327</v>
      </c>
      <c r="S3667" s="10">
        <f t="shared" si="285"/>
        <v>42294.808124999996</v>
      </c>
      <c r="T3667" s="10">
        <f t="shared" si="286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 s="3">
        <f t="shared" si="288"/>
        <v>31.58</v>
      </c>
      <c r="Q3668" s="12" t="s">
        <v>8324</v>
      </c>
      <c r="R3668" t="s">
        <v>8327</v>
      </c>
      <c r="S3668" s="10">
        <f t="shared" si="285"/>
        <v>41822.90488425926</v>
      </c>
      <c r="T3668" s="10">
        <f t="shared" si="286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 s="3">
        <f t="shared" si="288"/>
        <v>53.36</v>
      </c>
      <c r="Q3669" s="12" t="s">
        <v>8324</v>
      </c>
      <c r="R3669" t="s">
        <v>8327</v>
      </c>
      <c r="S3669" s="10">
        <f t="shared" si="285"/>
        <v>42173.970127314817</v>
      </c>
      <c r="T3669" s="10">
        <f t="shared" si="286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 s="3">
        <f t="shared" si="288"/>
        <v>36.96</v>
      </c>
      <c r="Q3670" s="12" t="s">
        <v>8324</v>
      </c>
      <c r="R3670" t="s">
        <v>8327</v>
      </c>
      <c r="S3670" s="10">
        <f t="shared" si="285"/>
        <v>42185.556157407409</v>
      </c>
      <c r="T3670" s="10">
        <f t="shared" si="286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 s="3">
        <f t="shared" si="288"/>
        <v>81.290000000000006</v>
      </c>
      <c r="Q3671" s="12" t="s">
        <v>8324</v>
      </c>
      <c r="R3671" t="s">
        <v>8327</v>
      </c>
      <c r="S3671" s="10">
        <f t="shared" si="285"/>
        <v>42136.675196759257</v>
      </c>
      <c r="T3671" s="10">
        <f t="shared" si="286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 s="3">
        <f t="shared" si="288"/>
        <v>20.079999999999998</v>
      </c>
      <c r="Q3672" s="12" t="s">
        <v>8324</v>
      </c>
      <c r="R3672" t="s">
        <v>8327</v>
      </c>
      <c r="S3672" s="10">
        <f t="shared" si="285"/>
        <v>42142.514016203699</v>
      </c>
      <c r="T3672" s="10">
        <f t="shared" si="286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 s="3">
        <f t="shared" si="288"/>
        <v>88.25</v>
      </c>
      <c r="Q3673" s="12" t="s">
        <v>8324</v>
      </c>
      <c r="R3673" t="s">
        <v>8327</v>
      </c>
      <c r="S3673" s="10">
        <f t="shared" si="285"/>
        <v>41820.62809027778</v>
      </c>
      <c r="T3673" s="10">
        <f t="shared" si="286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 s="3">
        <f t="shared" si="288"/>
        <v>53.44</v>
      </c>
      <c r="Q3674" s="12" t="s">
        <v>8324</v>
      </c>
      <c r="R3674" t="s">
        <v>8327</v>
      </c>
      <c r="S3674" s="10">
        <f t="shared" si="285"/>
        <v>41878.946574074071</v>
      </c>
      <c r="T3674" s="10">
        <f t="shared" si="286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 s="3">
        <f t="shared" si="288"/>
        <v>39.869999999999997</v>
      </c>
      <c r="Q3675" s="12" t="s">
        <v>8324</v>
      </c>
      <c r="R3675" t="s">
        <v>8327</v>
      </c>
      <c r="S3675" s="10">
        <f t="shared" si="285"/>
        <v>41914.295104166667</v>
      </c>
      <c r="T3675" s="10">
        <f t="shared" si="286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 s="3">
        <f t="shared" si="288"/>
        <v>145.16</v>
      </c>
      <c r="Q3676" s="12" t="s">
        <v>8324</v>
      </c>
      <c r="R3676" t="s">
        <v>8327</v>
      </c>
      <c r="S3676" s="10">
        <f t="shared" si="285"/>
        <v>42556.873020833329</v>
      </c>
      <c r="T3676" s="10">
        <f t="shared" si="286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 s="3">
        <f t="shared" si="288"/>
        <v>23.33</v>
      </c>
      <c r="Q3677" s="12" t="s">
        <v>8324</v>
      </c>
      <c r="R3677" t="s">
        <v>8327</v>
      </c>
      <c r="S3677" s="10">
        <f t="shared" si="285"/>
        <v>42493.597013888888</v>
      </c>
      <c r="T3677" s="10">
        <f t="shared" si="286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 s="3">
        <f t="shared" si="288"/>
        <v>64.38</v>
      </c>
      <c r="Q3678" s="12" t="s">
        <v>8324</v>
      </c>
      <c r="R3678" t="s">
        <v>8327</v>
      </c>
      <c r="S3678" s="10">
        <f t="shared" si="285"/>
        <v>41876.815787037034</v>
      </c>
      <c r="T3678" s="10">
        <f t="shared" si="286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 s="3">
        <f t="shared" si="288"/>
        <v>62.05</v>
      </c>
      <c r="Q3679" s="12" t="s">
        <v>8324</v>
      </c>
      <c r="R3679" t="s">
        <v>8327</v>
      </c>
      <c r="S3679" s="10">
        <f t="shared" si="285"/>
        <v>41802.574282407404</v>
      </c>
      <c r="T3679" s="10">
        <f t="shared" si="286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 s="3">
        <f t="shared" si="288"/>
        <v>66.13</v>
      </c>
      <c r="Q3680" s="12" t="s">
        <v>8324</v>
      </c>
      <c r="R3680" t="s">
        <v>8327</v>
      </c>
      <c r="S3680" s="10">
        <f t="shared" si="285"/>
        <v>42120.531226851846</v>
      </c>
      <c r="T3680" s="10">
        <f t="shared" si="286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 s="3">
        <f t="shared" si="288"/>
        <v>73.400000000000006</v>
      </c>
      <c r="Q3681" s="12" t="s">
        <v>8324</v>
      </c>
      <c r="R3681" t="s">
        <v>8327</v>
      </c>
      <c r="S3681" s="10">
        <f t="shared" si="285"/>
        <v>41786.761354166665</v>
      </c>
      <c r="T3681" s="10">
        <f t="shared" si="286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 s="3">
        <f t="shared" si="288"/>
        <v>99.5</v>
      </c>
      <c r="Q3682" s="12" t="s">
        <v>8324</v>
      </c>
      <c r="R3682" t="s">
        <v>8327</v>
      </c>
      <c r="S3682" s="10">
        <f t="shared" si="285"/>
        <v>42627.454097222217</v>
      </c>
      <c r="T3682" s="10">
        <f t="shared" si="286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 s="3">
        <f t="shared" si="288"/>
        <v>62.17</v>
      </c>
      <c r="Q3683" s="12" t="s">
        <v>8324</v>
      </c>
      <c r="R3683" t="s">
        <v>8327</v>
      </c>
      <c r="S3683" s="10">
        <f t="shared" si="285"/>
        <v>42374.651504629626</v>
      </c>
      <c r="T3683" s="10">
        <f t="shared" si="286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 s="3">
        <f t="shared" si="288"/>
        <v>62.33</v>
      </c>
      <c r="Q3684" s="12" t="s">
        <v>8324</v>
      </c>
      <c r="R3684" t="s">
        <v>8327</v>
      </c>
      <c r="S3684" s="10">
        <f t="shared" si="285"/>
        <v>41772.685393518521</v>
      </c>
      <c r="T3684" s="10">
        <f t="shared" si="286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 s="3">
        <f t="shared" si="288"/>
        <v>58.79</v>
      </c>
      <c r="Q3685" s="12" t="s">
        <v>8324</v>
      </c>
      <c r="R3685" t="s">
        <v>8327</v>
      </c>
      <c r="S3685" s="10">
        <f t="shared" si="285"/>
        <v>42633.116851851853</v>
      </c>
      <c r="T3685" s="10">
        <f t="shared" si="286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 s="3">
        <f t="shared" si="288"/>
        <v>45.35</v>
      </c>
      <c r="Q3686" s="12" t="s">
        <v>8324</v>
      </c>
      <c r="R3686" t="s">
        <v>8327</v>
      </c>
      <c r="S3686" s="10">
        <f t="shared" si="285"/>
        <v>42219.180393518516</v>
      </c>
      <c r="T3686" s="10">
        <f t="shared" si="286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 s="3">
        <f t="shared" si="288"/>
        <v>41.94</v>
      </c>
      <c r="Q3687" s="12" t="s">
        <v>8324</v>
      </c>
      <c r="R3687" t="s">
        <v>8327</v>
      </c>
      <c r="S3687" s="10">
        <f t="shared" si="285"/>
        <v>41753.593275462961</v>
      </c>
      <c r="T3687" s="10">
        <f t="shared" si="286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 s="3">
        <f t="shared" si="288"/>
        <v>59.17</v>
      </c>
      <c r="Q3688" s="12" t="s">
        <v>8324</v>
      </c>
      <c r="R3688" t="s">
        <v>8327</v>
      </c>
      <c r="S3688" s="10">
        <f t="shared" si="285"/>
        <v>42230.662731481483</v>
      </c>
      <c r="T3688" s="10">
        <f t="shared" si="286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 s="3">
        <f t="shared" si="288"/>
        <v>200.49</v>
      </c>
      <c r="Q3689" s="12" t="s">
        <v>8324</v>
      </c>
      <c r="R3689" t="s">
        <v>8327</v>
      </c>
      <c r="S3689" s="10">
        <f t="shared" si="285"/>
        <v>41787.218229166669</v>
      </c>
      <c r="T3689" s="10">
        <f t="shared" si="286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 s="3">
        <f t="shared" si="288"/>
        <v>83.97</v>
      </c>
      <c r="Q3690" s="12" t="s">
        <v>8324</v>
      </c>
      <c r="R3690" t="s">
        <v>8327</v>
      </c>
      <c r="S3690" s="10">
        <f t="shared" si="285"/>
        <v>41829.787083333329</v>
      </c>
      <c r="T3690" s="10">
        <f t="shared" si="286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 s="3">
        <f t="shared" si="288"/>
        <v>57.26</v>
      </c>
      <c r="Q3691" s="12" t="s">
        <v>8324</v>
      </c>
      <c r="R3691" t="s">
        <v>8327</v>
      </c>
      <c r="S3691" s="10">
        <f t="shared" si="285"/>
        <v>42147.826840277776</v>
      </c>
      <c r="T3691" s="10">
        <f t="shared" si="286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 s="3">
        <f t="shared" si="288"/>
        <v>58.06</v>
      </c>
      <c r="Q3692" s="12" t="s">
        <v>8324</v>
      </c>
      <c r="R3692" t="s">
        <v>8327</v>
      </c>
      <c r="S3692" s="10">
        <f t="shared" ref="S3692:S3755" si="290">(((J3692/60)/60)/24)+DATE(1970,1,1)</f>
        <v>41940.598182870373</v>
      </c>
      <c r="T3692" s="10">
        <f t="shared" ref="T3692:T3755" si="291">(((I3692/60)/60)/24)+DATE(1970,1,1)</f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 s="3">
        <f t="shared" si="288"/>
        <v>186.8</v>
      </c>
      <c r="Q3693" s="12" t="s">
        <v>8324</v>
      </c>
      <c r="R3693" t="s">
        <v>8327</v>
      </c>
      <c r="S3693" s="10">
        <f t="shared" si="290"/>
        <v>42020.700567129628</v>
      </c>
      <c r="T3693" s="10">
        <f t="shared" si="291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 s="3">
        <f t="shared" si="288"/>
        <v>74.12</v>
      </c>
      <c r="Q3694" s="12" t="s">
        <v>8324</v>
      </c>
      <c r="R3694" t="s">
        <v>8327</v>
      </c>
      <c r="S3694" s="10">
        <f t="shared" si="290"/>
        <v>41891.96503472222</v>
      </c>
      <c r="T3694" s="10">
        <f t="shared" si="291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 s="3">
        <f t="shared" si="288"/>
        <v>30.71</v>
      </c>
      <c r="Q3695" s="12" t="s">
        <v>8324</v>
      </c>
      <c r="R3695" t="s">
        <v>8327</v>
      </c>
      <c r="S3695" s="10">
        <f t="shared" si="290"/>
        <v>42309.191307870366</v>
      </c>
      <c r="T3695" s="10">
        <f t="shared" si="291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 s="3">
        <f t="shared" si="288"/>
        <v>62.67</v>
      </c>
      <c r="Q3696" s="12" t="s">
        <v>8324</v>
      </c>
      <c r="R3696" t="s">
        <v>8327</v>
      </c>
      <c r="S3696" s="10">
        <f t="shared" si="290"/>
        <v>42490.133877314816</v>
      </c>
      <c r="T3696" s="10">
        <f t="shared" si="291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 s="3">
        <f t="shared" si="288"/>
        <v>121.36</v>
      </c>
      <c r="Q3697" s="12" t="s">
        <v>8324</v>
      </c>
      <c r="R3697" t="s">
        <v>8327</v>
      </c>
      <c r="S3697" s="10">
        <f t="shared" si="290"/>
        <v>41995.870486111111</v>
      </c>
      <c r="T3697" s="10">
        <f t="shared" si="291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 s="3">
        <f t="shared" si="288"/>
        <v>39.74</v>
      </c>
      <c r="Q3698" s="12" t="s">
        <v>8324</v>
      </c>
      <c r="R3698" t="s">
        <v>8327</v>
      </c>
      <c r="S3698" s="10">
        <f t="shared" si="290"/>
        <v>41988.617083333331</v>
      </c>
      <c r="T3698" s="10">
        <f t="shared" si="291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 s="3">
        <f t="shared" si="288"/>
        <v>72</v>
      </c>
      <c r="Q3699" s="12" t="s">
        <v>8324</v>
      </c>
      <c r="R3699" t="s">
        <v>8327</v>
      </c>
      <c r="S3699" s="10">
        <f t="shared" si="290"/>
        <v>42479.465833333335</v>
      </c>
      <c r="T3699" s="10">
        <f t="shared" si="291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 s="3">
        <f t="shared" si="288"/>
        <v>40.630000000000003</v>
      </c>
      <c r="Q3700" s="12" t="s">
        <v>8324</v>
      </c>
      <c r="R3700" t="s">
        <v>8327</v>
      </c>
      <c r="S3700" s="10">
        <f t="shared" si="290"/>
        <v>42401.806562500002</v>
      </c>
      <c r="T3700" s="10">
        <f t="shared" si="291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 s="3">
        <f t="shared" si="288"/>
        <v>63</v>
      </c>
      <c r="Q3701" s="12" t="s">
        <v>8324</v>
      </c>
      <c r="R3701" t="s">
        <v>8327</v>
      </c>
      <c r="S3701" s="10">
        <f t="shared" si="290"/>
        <v>41897.602037037039</v>
      </c>
      <c r="T3701" s="10">
        <f t="shared" si="291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 s="3">
        <f t="shared" si="288"/>
        <v>33.67</v>
      </c>
      <c r="Q3702" s="12" t="s">
        <v>8324</v>
      </c>
      <c r="R3702" t="s">
        <v>8327</v>
      </c>
      <c r="S3702" s="10">
        <f t="shared" si="290"/>
        <v>41882.585648148146</v>
      </c>
      <c r="T3702" s="10">
        <f t="shared" si="291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 s="3">
        <f t="shared" si="288"/>
        <v>38.590000000000003</v>
      </c>
      <c r="Q3703" s="12" t="s">
        <v>8324</v>
      </c>
      <c r="R3703" t="s">
        <v>8327</v>
      </c>
      <c r="S3703" s="10">
        <f t="shared" si="290"/>
        <v>42129.541585648149</v>
      </c>
      <c r="T3703" s="10">
        <f t="shared" si="291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 s="3">
        <f t="shared" si="288"/>
        <v>155.94999999999999</v>
      </c>
      <c r="Q3704" s="12" t="s">
        <v>8324</v>
      </c>
      <c r="R3704" t="s">
        <v>8327</v>
      </c>
      <c r="S3704" s="10">
        <f t="shared" si="290"/>
        <v>42524.53800925926</v>
      </c>
      <c r="T3704" s="10">
        <f t="shared" si="291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 s="3">
        <f t="shared" si="288"/>
        <v>43.2</v>
      </c>
      <c r="Q3705" s="12" t="s">
        <v>8324</v>
      </c>
      <c r="R3705" t="s">
        <v>8327</v>
      </c>
      <c r="S3705" s="10">
        <f t="shared" si="290"/>
        <v>42556.504490740743</v>
      </c>
      <c r="T3705" s="10">
        <f t="shared" si="291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 s="3">
        <f t="shared" si="288"/>
        <v>15.15</v>
      </c>
      <c r="Q3706" s="12" t="s">
        <v>8324</v>
      </c>
      <c r="R3706" t="s">
        <v>8327</v>
      </c>
      <c r="S3706" s="10">
        <f t="shared" si="290"/>
        <v>42461.689745370371</v>
      </c>
      <c r="T3706" s="10">
        <f t="shared" si="291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 s="3">
        <f t="shared" si="288"/>
        <v>83.57</v>
      </c>
      <c r="Q3707" s="12" t="s">
        <v>8324</v>
      </c>
      <c r="R3707" t="s">
        <v>8327</v>
      </c>
      <c r="S3707" s="10">
        <f t="shared" si="290"/>
        <v>41792.542986111112</v>
      </c>
      <c r="T3707" s="10">
        <f t="shared" si="291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 s="3">
        <f t="shared" si="288"/>
        <v>140</v>
      </c>
      <c r="Q3708" s="12" t="s">
        <v>8324</v>
      </c>
      <c r="R3708" t="s">
        <v>8327</v>
      </c>
      <c r="S3708" s="10">
        <f t="shared" si="290"/>
        <v>41879.913761574076</v>
      </c>
      <c r="T3708" s="10">
        <f t="shared" si="291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 s="3">
        <f t="shared" si="288"/>
        <v>80.87</v>
      </c>
      <c r="Q3709" s="12" t="s">
        <v>8324</v>
      </c>
      <c r="R3709" t="s">
        <v>8327</v>
      </c>
      <c r="S3709" s="10">
        <f t="shared" si="290"/>
        <v>42552.048356481479</v>
      </c>
      <c r="T3709" s="10">
        <f t="shared" si="291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 s="3">
        <f t="shared" si="288"/>
        <v>53.85</v>
      </c>
      <c r="Q3710" s="12" t="s">
        <v>8324</v>
      </c>
      <c r="R3710" t="s">
        <v>8327</v>
      </c>
      <c r="S3710" s="10">
        <f t="shared" si="290"/>
        <v>41810.142199074071</v>
      </c>
      <c r="T3710" s="10">
        <f t="shared" si="291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 s="3">
        <f t="shared" si="288"/>
        <v>30.93</v>
      </c>
      <c r="Q3711" s="12" t="s">
        <v>8324</v>
      </c>
      <c r="R3711" t="s">
        <v>8327</v>
      </c>
      <c r="S3711" s="10">
        <f t="shared" si="290"/>
        <v>41785.707708333335</v>
      </c>
      <c r="T3711" s="10">
        <f t="shared" si="291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 s="3">
        <f t="shared" si="288"/>
        <v>67.959999999999994</v>
      </c>
      <c r="Q3712" s="12" t="s">
        <v>8324</v>
      </c>
      <c r="R3712" t="s">
        <v>8327</v>
      </c>
      <c r="S3712" s="10">
        <f t="shared" si="290"/>
        <v>42072.576249999998</v>
      </c>
      <c r="T3712" s="10">
        <f t="shared" si="291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 s="3">
        <f t="shared" si="288"/>
        <v>27.14</v>
      </c>
      <c r="Q3713" s="12" t="s">
        <v>8324</v>
      </c>
      <c r="R3713" t="s">
        <v>8327</v>
      </c>
      <c r="S3713" s="10">
        <f t="shared" si="290"/>
        <v>41779.724224537036</v>
      </c>
      <c r="T3713" s="10">
        <f t="shared" si="291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2">ROUND(E3714/D3714*100,0)</f>
        <v>154</v>
      </c>
      <c r="P3714" s="3">
        <f t="shared" ref="P3714:P3777" si="293">IFERROR(ROUND(E3714/L3714,2),0)</f>
        <v>110.87</v>
      </c>
      <c r="Q3714" s="12" t="s">
        <v>8324</v>
      </c>
      <c r="R3714" t="s">
        <v>8327</v>
      </c>
      <c r="S3714" s="10">
        <f t="shared" si="290"/>
        <v>42134.172071759262</v>
      </c>
      <c r="T3714" s="10">
        <f t="shared" si="291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2"/>
        <v>102</v>
      </c>
      <c r="P3715" s="3">
        <f t="shared" si="293"/>
        <v>106.84</v>
      </c>
      <c r="Q3715" s="12" t="s">
        <v>8324</v>
      </c>
      <c r="R3715" t="s">
        <v>8327</v>
      </c>
      <c r="S3715" s="10">
        <f t="shared" si="290"/>
        <v>42505.738032407404</v>
      </c>
      <c r="T3715" s="10">
        <f t="shared" si="291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 s="3">
        <f t="shared" si="293"/>
        <v>105.52</v>
      </c>
      <c r="Q3716" s="12" t="s">
        <v>8324</v>
      </c>
      <c r="R3716" t="s">
        <v>8327</v>
      </c>
      <c r="S3716" s="10">
        <f t="shared" si="290"/>
        <v>42118.556331018524</v>
      </c>
      <c r="T3716" s="10">
        <f t="shared" si="291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 s="3">
        <f t="shared" si="293"/>
        <v>132.96</v>
      </c>
      <c r="Q3717" s="12" t="s">
        <v>8324</v>
      </c>
      <c r="R3717" t="s">
        <v>8327</v>
      </c>
      <c r="S3717" s="10">
        <f t="shared" si="290"/>
        <v>42036.995590277773</v>
      </c>
      <c r="T3717" s="10">
        <f t="shared" si="291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 s="3">
        <f t="shared" si="293"/>
        <v>51.92</v>
      </c>
      <c r="Q3718" s="12" t="s">
        <v>8324</v>
      </c>
      <c r="R3718" t="s">
        <v>8327</v>
      </c>
      <c r="S3718" s="10">
        <f t="shared" si="290"/>
        <v>42360.887835648144</v>
      </c>
      <c r="T3718" s="10">
        <f t="shared" si="291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 s="3">
        <f t="shared" si="293"/>
        <v>310</v>
      </c>
      <c r="Q3719" s="12" t="s">
        <v>8324</v>
      </c>
      <c r="R3719" t="s">
        <v>8327</v>
      </c>
      <c r="S3719" s="10">
        <f t="shared" si="290"/>
        <v>42102.866307870368</v>
      </c>
      <c r="T3719" s="10">
        <f t="shared" si="291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 s="3">
        <f t="shared" si="293"/>
        <v>26.02</v>
      </c>
      <c r="Q3720" s="12" t="s">
        <v>8324</v>
      </c>
      <c r="R3720" t="s">
        <v>8327</v>
      </c>
      <c r="S3720" s="10">
        <f t="shared" si="290"/>
        <v>42032.716145833328</v>
      </c>
      <c r="T3720" s="10">
        <f t="shared" si="291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 s="3">
        <f t="shared" si="293"/>
        <v>105</v>
      </c>
      <c r="Q3721" s="12" t="s">
        <v>8324</v>
      </c>
      <c r="R3721" t="s">
        <v>8327</v>
      </c>
      <c r="S3721" s="10">
        <f t="shared" si="290"/>
        <v>42147.729930555557</v>
      </c>
      <c r="T3721" s="10">
        <f t="shared" si="291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 s="3">
        <f t="shared" si="293"/>
        <v>86.23</v>
      </c>
      <c r="Q3722" s="12" t="s">
        <v>8324</v>
      </c>
      <c r="R3722" t="s">
        <v>8327</v>
      </c>
      <c r="S3722" s="10">
        <f t="shared" si="290"/>
        <v>42165.993125000001</v>
      </c>
      <c r="T3722" s="10">
        <f t="shared" si="291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 s="3">
        <f t="shared" si="293"/>
        <v>114.55</v>
      </c>
      <c r="Q3723" s="12" t="s">
        <v>8324</v>
      </c>
      <c r="R3723" t="s">
        <v>8327</v>
      </c>
      <c r="S3723" s="10">
        <f t="shared" si="290"/>
        <v>41927.936157407406</v>
      </c>
      <c r="T3723" s="10">
        <f t="shared" si="291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 s="3">
        <f t="shared" si="293"/>
        <v>47.66</v>
      </c>
      <c r="Q3724" s="12" t="s">
        <v>8324</v>
      </c>
      <c r="R3724" t="s">
        <v>8327</v>
      </c>
      <c r="S3724" s="10">
        <f t="shared" si="290"/>
        <v>42381.671840277777</v>
      </c>
      <c r="T3724" s="10">
        <f t="shared" si="291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 s="3">
        <f t="shared" si="293"/>
        <v>72.89</v>
      </c>
      <c r="Q3725" s="12" t="s">
        <v>8324</v>
      </c>
      <c r="R3725" t="s">
        <v>8327</v>
      </c>
      <c r="S3725" s="10">
        <f t="shared" si="290"/>
        <v>41943.753032407411</v>
      </c>
      <c r="T3725" s="10">
        <f t="shared" si="291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 s="3">
        <f t="shared" si="293"/>
        <v>49.55</v>
      </c>
      <c r="Q3726" s="12" t="s">
        <v>8324</v>
      </c>
      <c r="R3726" t="s">
        <v>8327</v>
      </c>
      <c r="S3726" s="10">
        <f t="shared" si="290"/>
        <v>42465.491435185191</v>
      </c>
      <c r="T3726" s="10">
        <f t="shared" si="291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 s="3">
        <f t="shared" si="293"/>
        <v>25.4</v>
      </c>
      <c r="Q3727" s="12" t="s">
        <v>8324</v>
      </c>
      <c r="R3727" t="s">
        <v>8327</v>
      </c>
      <c r="S3727" s="10">
        <f t="shared" si="290"/>
        <v>42401.945219907408</v>
      </c>
      <c r="T3727" s="10">
        <f t="shared" si="291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 s="3">
        <f t="shared" si="293"/>
        <v>62.59</v>
      </c>
      <c r="Q3728" s="12" t="s">
        <v>8324</v>
      </c>
      <c r="R3728" t="s">
        <v>8327</v>
      </c>
      <c r="S3728" s="10">
        <f t="shared" si="290"/>
        <v>42462.140868055561</v>
      </c>
      <c r="T3728" s="10">
        <f t="shared" si="291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 s="3">
        <f t="shared" si="293"/>
        <v>61.06</v>
      </c>
      <c r="Q3729" s="12" t="s">
        <v>8324</v>
      </c>
      <c r="R3729" t="s">
        <v>8327</v>
      </c>
      <c r="S3729" s="10">
        <f t="shared" si="290"/>
        <v>42632.348310185189</v>
      </c>
      <c r="T3729" s="10">
        <f t="shared" si="291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 s="3">
        <f t="shared" si="293"/>
        <v>60.06</v>
      </c>
      <c r="Q3730" s="12" t="s">
        <v>8324</v>
      </c>
      <c r="R3730" t="s">
        <v>8327</v>
      </c>
      <c r="S3730" s="10">
        <f t="shared" si="290"/>
        <v>42205.171018518522</v>
      </c>
      <c r="T3730" s="10">
        <f t="shared" si="291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 s="3">
        <f t="shared" si="293"/>
        <v>72.400000000000006</v>
      </c>
      <c r="Q3731" s="12" t="s">
        <v>8324</v>
      </c>
      <c r="R3731" t="s">
        <v>8327</v>
      </c>
      <c r="S3731" s="10">
        <f t="shared" si="290"/>
        <v>42041.205000000002</v>
      </c>
      <c r="T3731" s="10">
        <f t="shared" si="291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 s="3">
        <f t="shared" si="293"/>
        <v>100</v>
      </c>
      <c r="Q3732" s="12" t="s">
        <v>8324</v>
      </c>
      <c r="R3732" t="s">
        <v>8327</v>
      </c>
      <c r="S3732" s="10">
        <f t="shared" si="290"/>
        <v>42203.677766203706</v>
      </c>
      <c r="T3732" s="10">
        <f t="shared" si="291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 s="3">
        <f t="shared" si="293"/>
        <v>51.67</v>
      </c>
      <c r="Q3733" s="12" t="s">
        <v>8324</v>
      </c>
      <c r="R3733" t="s">
        <v>8327</v>
      </c>
      <c r="S3733" s="10">
        <f t="shared" si="290"/>
        <v>41983.752847222218</v>
      </c>
      <c r="T3733" s="10">
        <f t="shared" si="291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 s="3">
        <f t="shared" si="293"/>
        <v>32.75</v>
      </c>
      <c r="Q3734" s="12" t="s">
        <v>8324</v>
      </c>
      <c r="R3734" t="s">
        <v>8327</v>
      </c>
      <c r="S3734" s="10">
        <f t="shared" si="290"/>
        <v>41968.677465277782</v>
      </c>
      <c r="T3734" s="10">
        <f t="shared" si="291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 s="3">
        <f t="shared" si="293"/>
        <v>0</v>
      </c>
      <c r="Q3735" s="12" t="s">
        <v>8324</v>
      </c>
      <c r="R3735" t="s">
        <v>8327</v>
      </c>
      <c r="S3735" s="10">
        <f t="shared" si="290"/>
        <v>42103.024398148147</v>
      </c>
      <c r="T3735" s="10">
        <f t="shared" si="291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 s="3">
        <f t="shared" si="293"/>
        <v>61</v>
      </c>
      <c r="Q3736" s="12" t="s">
        <v>8324</v>
      </c>
      <c r="R3736" t="s">
        <v>8327</v>
      </c>
      <c r="S3736" s="10">
        <f t="shared" si="290"/>
        <v>42089.901574074072</v>
      </c>
      <c r="T3736" s="10">
        <f t="shared" si="291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 s="3">
        <f t="shared" si="293"/>
        <v>10</v>
      </c>
      <c r="Q3737" s="12" t="s">
        <v>8324</v>
      </c>
      <c r="R3737" t="s">
        <v>8327</v>
      </c>
      <c r="S3737" s="10">
        <f t="shared" si="290"/>
        <v>42122.693159722221</v>
      </c>
      <c r="T3737" s="10">
        <f t="shared" si="291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 s="3">
        <f t="shared" si="293"/>
        <v>10</v>
      </c>
      <c r="Q3738" s="12" t="s">
        <v>8324</v>
      </c>
      <c r="R3738" t="s">
        <v>8327</v>
      </c>
      <c r="S3738" s="10">
        <f t="shared" si="290"/>
        <v>42048.711724537032</v>
      </c>
      <c r="T3738" s="10">
        <f t="shared" si="291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 s="3">
        <f t="shared" si="293"/>
        <v>37.5</v>
      </c>
      <c r="Q3739" s="12" t="s">
        <v>8324</v>
      </c>
      <c r="R3739" t="s">
        <v>8327</v>
      </c>
      <c r="S3739" s="10">
        <f t="shared" si="290"/>
        <v>42297.691006944442</v>
      </c>
      <c r="T3739" s="10">
        <f t="shared" si="291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 s="3">
        <f t="shared" si="293"/>
        <v>45</v>
      </c>
      <c r="Q3740" s="12" t="s">
        <v>8324</v>
      </c>
      <c r="R3740" t="s">
        <v>8327</v>
      </c>
      <c r="S3740" s="10">
        <f t="shared" si="290"/>
        <v>41813.938715277778</v>
      </c>
      <c r="T3740" s="10">
        <f t="shared" si="291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 s="3">
        <f t="shared" si="293"/>
        <v>100.63</v>
      </c>
      <c r="Q3741" s="12" t="s">
        <v>8324</v>
      </c>
      <c r="R3741" t="s">
        <v>8327</v>
      </c>
      <c r="S3741" s="10">
        <f t="shared" si="290"/>
        <v>42548.449861111112</v>
      </c>
      <c r="T3741" s="10">
        <f t="shared" si="291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 s="3">
        <f t="shared" si="293"/>
        <v>25.57</v>
      </c>
      <c r="Q3742" s="12" t="s">
        <v>8324</v>
      </c>
      <c r="R3742" t="s">
        <v>8327</v>
      </c>
      <c r="S3742" s="10">
        <f t="shared" si="290"/>
        <v>41833.089756944442</v>
      </c>
      <c r="T3742" s="10">
        <f t="shared" si="291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 s="3">
        <f t="shared" si="293"/>
        <v>0</v>
      </c>
      <c r="Q3743" s="12" t="s">
        <v>8324</v>
      </c>
      <c r="R3743" t="s">
        <v>8327</v>
      </c>
      <c r="S3743" s="10">
        <f t="shared" si="290"/>
        <v>42325.920717592591</v>
      </c>
      <c r="T3743" s="10">
        <f t="shared" si="291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 s="3">
        <f t="shared" si="293"/>
        <v>25</v>
      </c>
      <c r="Q3744" s="12" t="s">
        <v>8324</v>
      </c>
      <c r="R3744" t="s">
        <v>8327</v>
      </c>
      <c r="S3744" s="10">
        <f t="shared" si="290"/>
        <v>41858.214629629627</v>
      </c>
      <c r="T3744" s="10">
        <f t="shared" si="291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 s="3">
        <f t="shared" si="293"/>
        <v>0</v>
      </c>
      <c r="Q3745" s="12" t="s">
        <v>8324</v>
      </c>
      <c r="R3745" t="s">
        <v>8327</v>
      </c>
      <c r="S3745" s="10">
        <f t="shared" si="290"/>
        <v>41793.710231481484</v>
      </c>
      <c r="T3745" s="10">
        <f t="shared" si="291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 s="3">
        <f t="shared" si="293"/>
        <v>0</v>
      </c>
      <c r="Q3746" s="12" t="s">
        <v>8324</v>
      </c>
      <c r="R3746" t="s">
        <v>8327</v>
      </c>
      <c r="S3746" s="10">
        <f t="shared" si="290"/>
        <v>41793.814259259263</v>
      </c>
      <c r="T3746" s="10">
        <f t="shared" si="291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 s="3">
        <f t="shared" si="293"/>
        <v>10</v>
      </c>
      <c r="Q3747" s="12" t="s">
        <v>8324</v>
      </c>
      <c r="R3747" t="s">
        <v>8327</v>
      </c>
      <c r="S3747" s="10">
        <f t="shared" si="290"/>
        <v>41831.697939814818</v>
      </c>
      <c r="T3747" s="10">
        <f t="shared" si="291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 s="3">
        <f t="shared" si="293"/>
        <v>202</v>
      </c>
      <c r="Q3748" s="12" t="s">
        <v>8324</v>
      </c>
      <c r="R3748" t="s">
        <v>8327</v>
      </c>
      <c r="S3748" s="10">
        <f t="shared" si="290"/>
        <v>42621.389340277776</v>
      </c>
      <c r="T3748" s="10">
        <f t="shared" si="291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 s="3">
        <f t="shared" si="293"/>
        <v>25</v>
      </c>
      <c r="Q3749" s="12" t="s">
        <v>8324</v>
      </c>
      <c r="R3749" t="s">
        <v>8327</v>
      </c>
      <c r="S3749" s="10">
        <f t="shared" si="290"/>
        <v>42164.299722222218</v>
      </c>
      <c r="T3749" s="10">
        <f t="shared" si="291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 s="3">
        <f t="shared" si="293"/>
        <v>99.54</v>
      </c>
      <c r="Q3750" s="12" t="s">
        <v>8324</v>
      </c>
      <c r="R3750" t="s">
        <v>8336</v>
      </c>
      <c r="S3750" s="10">
        <f t="shared" si="290"/>
        <v>42395.706435185188</v>
      </c>
      <c r="T3750" s="10">
        <f t="shared" si="291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 s="3">
        <f t="shared" si="293"/>
        <v>75</v>
      </c>
      <c r="Q3751" s="12" t="s">
        <v>8324</v>
      </c>
      <c r="R3751" t="s">
        <v>8336</v>
      </c>
      <c r="S3751" s="10">
        <f t="shared" si="290"/>
        <v>42458.127175925925</v>
      </c>
      <c r="T3751" s="10">
        <f t="shared" si="291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 s="3">
        <f t="shared" si="293"/>
        <v>215.25</v>
      </c>
      <c r="Q3752" s="12" t="s">
        <v>8324</v>
      </c>
      <c r="R3752" t="s">
        <v>8336</v>
      </c>
      <c r="S3752" s="10">
        <f t="shared" si="290"/>
        <v>42016.981574074074</v>
      </c>
      <c r="T3752" s="10">
        <f t="shared" si="291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 s="3">
        <f t="shared" si="293"/>
        <v>120.55</v>
      </c>
      <c r="Q3753" s="12" t="s">
        <v>8324</v>
      </c>
      <c r="R3753" t="s">
        <v>8336</v>
      </c>
      <c r="S3753" s="10">
        <f t="shared" si="290"/>
        <v>42403.035567129627</v>
      </c>
      <c r="T3753" s="10">
        <f t="shared" si="291"/>
        <v>42462.993900462956</v>
      </c>
      <c r="U3753">
        <f t="shared" si="294"/>
        <v>2016</v>
      </c>
    </row>
    <row r="3754" spans="1:21" ht="48" x14ac:dyDescent="0.2">
      <c r="A3754">
        <v>3630</v>
      </c>
      <c r="B3754" s="3" t="s">
        <v>3628</v>
      </c>
      <c r="C3754" s="3" t="s">
        <v>7740</v>
      </c>
      <c r="D3754" s="6">
        <v>3000</v>
      </c>
      <c r="E3754" s="8">
        <v>1</v>
      </c>
      <c r="F3754" t="s">
        <v>8220</v>
      </c>
      <c r="G3754" t="s">
        <v>8224</v>
      </c>
      <c r="H3754" t="s">
        <v>8246</v>
      </c>
      <c r="I3754">
        <v>1417295990</v>
      </c>
      <c r="J3754">
        <v>1414700390</v>
      </c>
      <c r="K3754" t="b">
        <v>0</v>
      </c>
      <c r="L3754">
        <v>1</v>
      </c>
      <c r="M3754" t="b">
        <v>0</v>
      </c>
      <c r="N3754" t="s">
        <v>8303</v>
      </c>
      <c r="O3754">
        <f t="shared" si="292"/>
        <v>0</v>
      </c>
      <c r="P3754" s="3">
        <f t="shared" si="293"/>
        <v>1</v>
      </c>
      <c r="Q3754" s="12" t="s">
        <v>8324</v>
      </c>
      <c r="R3754" t="s">
        <v>8336</v>
      </c>
      <c r="S3754" s="10">
        <f t="shared" si="290"/>
        <v>41942.84710648148</v>
      </c>
      <c r="T3754" s="10">
        <f t="shared" si="291"/>
        <v>41972.888773148152</v>
      </c>
      <c r="U3754">
        <f t="shared" si="294"/>
        <v>2014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 s="3">
        <f t="shared" si="293"/>
        <v>172.23</v>
      </c>
      <c r="Q3755" s="12" t="s">
        <v>8324</v>
      </c>
      <c r="R3755" t="s">
        <v>8336</v>
      </c>
      <c r="S3755" s="10">
        <f t="shared" si="290"/>
        <v>42128.824074074073</v>
      </c>
      <c r="T3755" s="10">
        <f t="shared" si="291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 s="3">
        <f t="shared" si="293"/>
        <v>111.11</v>
      </c>
      <c r="Q3756" s="12" t="s">
        <v>8324</v>
      </c>
      <c r="R3756" t="s">
        <v>8336</v>
      </c>
      <c r="S3756" s="10">
        <f t="shared" ref="S3756:S3819" si="295">(((J3756/60)/60)/24)+DATE(1970,1,1)</f>
        <v>41808.881215277775</v>
      </c>
      <c r="T3756" s="10">
        <f t="shared" ref="T3756:T3819" si="296">(((I3756/60)/60)/24)+DATE(1970,1,1)</f>
        <v>41846.207638888889</v>
      </c>
      <c r="U3756">
        <f t="shared" si="294"/>
        <v>2014</v>
      </c>
    </row>
    <row r="3757" spans="1:21" ht="48" x14ac:dyDescent="0.2">
      <c r="A3757">
        <v>3201</v>
      </c>
      <c r="B3757" s="3" t="s">
        <v>3201</v>
      </c>
      <c r="C3757" s="3" t="s">
        <v>7311</v>
      </c>
      <c r="D3757" s="6">
        <v>2000</v>
      </c>
      <c r="E3757" s="8">
        <v>25</v>
      </c>
      <c r="F3757" t="s">
        <v>8220</v>
      </c>
      <c r="G3757" t="s">
        <v>8224</v>
      </c>
      <c r="H3757" t="s">
        <v>8246</v>
      </c>
      <c r="I3757">
        <v>1409509477</v>
      </c>
      <c r="J3757">
        <v>1407695077</v>
      </c>
      <c r="K3757" t="b">
        <v>0</v>
      </c>
      <c r="L3757">
        <v>2</v>
      </c>
      <c r="M3757" t="b">
        <v>0</v>
      </c>
      <c r="N3757" t="s">
        <v>8303</v>
      </c>
      <c r="O3757">
        <f t="shared" si="292"/>
        <v>1</v>
      </c>
      <c r="P3757" s="3">
        <f t="shared" si="293"/>
        <v>12.5</v>
      </c>
      <c r="Q3757" s="12" t="s">
        <v>8324</v>
      </c>
      <c r="R3757" t="s">
        <v>8336</v>
      </c>
      <c r="S3757" s="10">
        <f t="shared" si="295"/>
        <v>41861.767094907409</v>
      </c>
      <c r="T3757" s="10">
        <f t="shared" si="296"/>
        <v>41882.767094907409</v>
      </c>
      <c r="U3757">
        <f t="shared" si="294"/>
        <v>2014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 s="3">
        <f t="shared" si="293"/>
        <v>267.64999999999998</v>
      </c>
      <c r="Q3758" s="12" t="s">
        <v>8324</v>
      </c>
      <c r="R3758" t="s">
        <v>8336</v>
      </c>
      <c r="S3758" s="10">
        <f t="shared" si="295"/>
        <v>41771.814791666664</v>
      </c>
      <c r="T3758" s="10">
        <f t="shared" si="296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 s="3">
        <f t="shared" si="293"/>
        <v>75.959999999999994</v>
      </c>
      <c r="Q3759" s="12" t="s">
        <v>8324</v>
      </c>
      <c r="R3759" t="s">
        <v>8336</v>
      </c>
      <c r="S3759" s="10">
        <f t="shared" si="295"/>
        <v>41954.850868055553</v>
      </c>
      <c r="T3759" s="10">
        <f t="shared" si="296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 s="3">
        <f t="shared" si="293"/>
        <v>59.04</v>
      </c>
      <c r="Q3760" s="12" t="s">
        <v>8324</v>
      </c>
      <c r="R3760" t="s">
        <v>8336</v>
      </c>
      <c r="S3760" s="10">
        <f t="shared" si="295"/>
        <v>41747.471504629626</v>
      </c>
      <c r="T3760" s="10">
        <f t="shared" si="296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 s="3">
        <f t="shared" si="293"/>
        <v>50.11</v>
      </c>
      <c r="Q3761" s="12" t="s">
        <v>8324</v>
      </c>
      <c r="R3761" t="s">
        <v>8336</v>
      </c>
      <c r="S3761" s="10">
        <f t="shared" si="295"/>
        <v>42182.108252314814</v>
      </c>
      <c r="T3761" s="10">
        <f t="shared" si="296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 s="3">
        <f t="shared" si="293"/>
        <v>55.5</v>
      </c>
      <c r="Q3762" s="12" t="s">
        <v>8324</v>
      </c>
      <c r="R3762" t="s">
        <v>8336</v>
      </c>
      <c r="S3762" s="10">
        <f t="shared" si="295"/>
        <v>41739.525300925925</v>
      </c>
      <c r="T3762" s="10">
        <f t="shared" si="296"/>
        <v>41764.525300925925</v>
      </c>
      <c r="U3762">
        <f t="shared" si="294"/>
        <v>2014</v>
      </c>
    </row>
    <row r="3763" spans="1:21" ht="48" x14ac:dyDescent="0.2">
      <c r="A3763">
        <v>3770</v>
      </c>
      <c r="B3763" s="3" t="s">
        <v>3767</v>
      </c>
      <c r="C3763" s="3" t="s">
        <v>7880</v>
      </c>
      <c r="D3763" s="6">
        <v>2000</v>
      </c>
      <c r="E3763" s="8">
        <v>2000</v>
      </c>
      <c r="F3763" t="s">
        <v>8218</v>
      </c>
      <c r="G3763" t="s">
        <v>8224</v>
      </c>
      <c r="H3763" t="s">
        <v>8246</v>
      </c>
      <c r="I3763">
        <v>1434234010</v>
      </c>
      <c r="J3763">
        <v>1431642010</v>
      </c>
      <c r="K3763" t="b">
        <v>0</v>
      </c>
      <c r="L3763">
        <v>20</v>
      </c>
      <c r="M3763" t="b">
        <v>1</v>
      </c>
      <c r="N3763" t="s">
        <v>8303</v>
      </c>
      <c r="O3763">
        <f t="shared" si="292"/>
        <v>100</v>
      </c>
      <c r="P3763" s="3">
        <f t="shared" si="293"/>
        <v>100</v>
      </c>
      <c r="Q3763" s="12" t="s">
        <v>8324</v>
      </c>
      <c r="R3763" t="s">
        <v>8336</v>
      </c>
      <c r="S3763" s="10">
        <f t="shared" si="295"/>
        <v>42138.930671296301</v>
      </c>
      <c r="T3763" s="10">
        <f t="shared" si="296"/>
        <v>42168.930671296301</v>
      </c>
      <c r="U3763">
        <f t="shared" si="294"/>
        <v>2015</v>
      </c>
    </row>
    <row r="3764" spans="1:21" ht="48" x14ac:dyDescent="0.2">
      <c r="A3764">
        <v>3782</v>
      </c>
      <c r="B3764" s="3" t="s">
        <v>3779</v>
      </c>
      <c r="C3764" s="3" t="s">
        <v>7892</v>
      </c>
      <c r="D3764" s="6">
        <v>2000</v>
      </c>
      <c r="E3764" s="8">
        <v>2035</v>
      </c>
      <c r="F3764" t="s">
        <v>8218</v>
      </c>
      <c r="G3764" t="s">
        <v>8224</v>
      </c>
      <c r="H3764" t="s">
        <v>8246</v>
      </c>
      <c r="I3764">
        <v>1469401200</v>
      </c>
      <c r="J3764">
        <v>1466887297</v>
      </c>
      <c r="K3764" t="b">
        <v>0</v>
      </c>
      <c r="L3764">
        <v>27</v>
      </c>
      <c r="M3764" t="b">
        <v>1</v>
      </c>
      <c r="N3764" t="s">
        <v>8303</v>
      </c>
      <c r="O3764">
        <f t="shared" si="292"/>
        <v>102</v>
      </c>
      <c r="P3764" s="3">
        <f t="shared" si="293"/>
        <v>75.37</v>
      </c>
      <c r="Q3764" s="12" t="s">
        <v>8324</v>
      </c>
      <c r="R3764" t="s">
        <v>8336</v>
      </c>
      <c r="S3764" s="10">
        <f t="shared" si="295"/>
        <v>42546.862233796302</v>
      </c>
      <c r="T3764" s="10">
        <f t="shared" si="296"/>
        <v>42575.958333333328</v>
      </c>
      <c r="U3764">
        <f t="shared" si="294"/>
        <v>2016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 s="3">
        <f t="shared" si="293"/>
        <v>64.94</v>
      </c>
      <c r="Q3765" s="12" t="s">
        <v>8324</v>
      </c>
      <c r="R3765" t="s">
        <v>8336</v>
      </c>
      <c r="S3765" s="10">
        <f t="shared" si="295"/>
        <v>42065.750300925924</v>
      </c>
      <c r="T3765" s="10">
        <f t="shared" si="296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 s="3">
        <f t="shared" si="293"/>
        <v>55.56</v>
      </c>
      <c r="Q3766" s="12" t="s">
        <v>8324</v>
      </c>
      <c r="R3766" t="s">
        <v>8336</v>
      </c>
      <c r="S3766" s="10">
        <f t="shared" si="295"/>
        <v>42499.842962962968</v>
      </c>
      <c r="T3766" s="10">
        <f t="shared" si="296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 s="3">
        <f t="shared" si="293"/>
        <v>74.22</v>
      </c>
      <c r="Q3767" s="12" t="s">
        <v>8324</v>
      </c>
      <c r="R3767" t="s">
        <v>8336</v>
      </c>
      <c r="S3767" s="10">
        <f t="shared" si="295"/>
        <v>41820.776412037041</v>
      </c>
      <c r="T3767" s="10">
        <f t="shared" si="296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 s="3">
        <f t="shared" si="293"/>
        <v>106.93</v>
      </c>
      <c r="Q3768" s="12" t="s">
        <v>8324</v>
      </c>
      <c r="R3768" t="s">
        <v>8336</v>
      </c>
      <c r="S3768" s="10">
        <f t="shared" si="295"/>
        <v>41788.167187500003</v>
      </c>
      <c r="T3768" s="10">
        <f t="shared" si="296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 s="3">
        <f t="shared" si="293"/>
        <v>41.7</v>
      </c>
      <c r="Q3769" s="12" t="s">
        <v>8324</v>
      </c>
      <c r="R3769" t="s">
        <v>8336</v>
      </c>
      <c r="S3769" s="10">
        <f t="shared" si="295"/>
        <v>42050.019641203704</v>
      </c>
      <c r="T3769" s="10">
        <f t="shared" si="296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 s="3">
        <f t="shared" si="293"/>
        <v>74.239999999999995</v>
      </c>
      <c r="Q3770" s="12" t="s">
        <v>8324</v>
      </c>
      <c r="R3770" t="s">
        <v>8336</v>
      </c>
      <c r="S3770" s="10">
        <f t="shared" si="295"/>
        <v>41772.727893518517</v>
      </c>
      <c r="T3770" s="10">
        <f t="shared" si="296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 s="3">
        <f t="shared" si="293"/>
        <v>73.33</v>
      </c>
      <c r="Q3771" s="12" t="s">
        <v>8324</v>
      </c>
      <c r="R3771" t="s">
        <v>8336</v>
      </c>
      <c r="S3771" s="10">
        <f t="shared" si="295"/>
        <v>42445.598136574074</v>
      </c>
      <c r="T3771" s="10">
        <f t="shared" si="296"/>
        <v>42475.598136574074</v>
      </c>
      <c r="U3771">
        <f t="shared" si="294"/>
        <v>2016</v>
      </c>
    </row>
    <row r="3772" spans="1:21" ht="48" x14ac:dyDescent="0.2">
      <c r="A3772">
        <v>3785</v>
      </c>
      <c r="B3772" s="3" t="s">
        <v>3782</v>
      </c>
      <c r="C3772" s="3" t="s">
        <v>7895</v>
      </c>
      <c r="D3772" s="6">
        <v>2000</v>
      </c>
      <c r="E3772" s="8">
        <v>3015</v>
      </c>
      <c r="F3772" t="s">
        <v>8218</v>
      </c>
      <c r="G3772" t="s">
        <v>8224</v>
      </c>
      <c r="H3772" t="s">
        <v>8246</v>
      </c>
      <c r="I3772">
        <v>1470132180</v>
      </c>
      <c r="J3772">
        <v>1467040769</v>
      </c>
      <c r="K3772" t="b">
        <v>0</v>
      </c>
      <c r="L3772">
        <v>30</v>
      </c>
      <c r="M3772" t="b">
        <v>1</v>
      </c>
      <c r="N3772" t="s">
        <v>8303</v>
      </c>
      <c r="O3772">
        <f t="shared" si="292"/>
        <v>151</v>
      </c>
      <c r="P3772" s="3">
        <f t="shared" si="293"/>
        <v>100.5</v>
      </c>
      <c r="Q3772" s="12" t="s">
        <v>8324</v>
      </c>
      <c r="R3772" t="s">
        <v>8336</v>
      </c>
      <c r="S3772" s="10">
        <f t="shared" si="295"/>
        <v>42548.63853009259</v>
      </c>
      <c r="T3772" s="10">
        <f t="shared" si="296"/>
        <v>42584.418749999997</v>
      </c>
      <c r="U3772">
        <f t="shared" si="294"/>
        <v>2016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 s="3">
        <f t="shared" si="293"/>
        <v>38.42</v>
      </c>
      <c r="Q3773" s="12" t="s">
        <v>8324</v>
      </c>
      <c r="R3773" t="s">
        <v>8336</v>
      </c>
      <c r="S3773" s="10">
        <f t="shared" si="295"/>
        <v>42493.857083333336</v>
      </c>
      <c r="T3773" s="10">
        <f t="shared" si="296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 s="3">
        <f t="shared" si="293"/>
        <v>166.97</v>
      </c>
      <c r="Q3774" s="12" t="s">
        <v>8324</v>
      </c>
      <c r="R3774" t="s">
        <v>8336</v>
      </c>
      <c r="S3774" s="10">
        <f t="shared" si="295"/>
        <v>42682.616967592592</v>
      </c>
      <c r="T3774" s="10">
        <f t="shared" si="296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 s="3">
        <f t="shared" si="293"/>
        <v>94.91</v>
      </c>
      <c r="Q3775" s="12" t="s">
        <v>8324</v>
      </c>
      <c r="R3775" t="s">
        <v>8336</v>
      </c>
      <c r="S3775" s="10">
        <f t="shared" si="295"/>
        <v>42656.005173611105</v>
      </c>
      <c r="T3775" s="10">
        <f t="shared" si="296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 s="3">
        <f t="shared" si="293"/>
        <v>100</v>
      </c>
      <c r="Q3776" s="12" t="s">
        <v>8324</v>
      </c>
      <c r="R3776" t="s">
        <v>8336</v>
      </c>
      <c r="S3776" s="10">
        <f t="shared" si="295"/>
        <v>42087.792303240742</v>
      </c>
      <c r="T3776" s="10">
        <f t="shared" si="296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 s="3">
        <f t="shared" si="293"/>
        <v>143.21</v>
      </c>
      <c r="Q3777" s="12" t="s">
        <v>8324</v>
      </c>
      <c r="R3777" t="s">
        <v>8336</v>
      </c>
      <c r="S3777" s="10">
        <f t="shared" si="295"/>
        <v>42075.942627314813</v>
      </c>
      <c r="T3777" s="10">
        <f t="shared" si="296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7">ROUND(E3778/D3778*100,0)</f>
        <v>107</v>
      </c>
      <c r="P3778" s="3">
        <f t="shared" ref="P3778:P3841" si="298">IFERROR(ROUND(E3778/L3778,2),0)</f>
        <v>90.82</v>
      </c>
      <c r="Q3778" s="12" t="s">
        <v>8324</v>
      </c>
      <c r="R3778" t="s">
        <v>8336</v>
      </c>
      <c r="S3778" s="10">
        <f t="shared" si="295"/>
        <v>41814.367800925924</v>
      </c>
      <c r="T3778" s="10">
        <f t="shared" si="296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7"/>
        <v>143</v>
      </c>
      <c r="P3779" s="3">
        <f t="shared" si="298"/>
        <v>48.54</v>
      </c>
      <c r="Q3779" s="12" t="s">
        <v>8324</v>
      </c>
      <c r="R3779" t="s">
        <v>8336</v>
      </c>
      <c r="S3779" s="10">
        <f t="shared" si="295"/>
        <v>41887.111354166671</v>
      </c>
      <c r="T3779" s="10">
        <f t="shared" si="296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 s="3">
        <f t="shared" si="298"/>
        <v>70.03</v>
      </c>
      <c r="Q3780" s="12" t="s">
        <v>8324</v>
      </c>
      <c r="R3780" t="s">
        <v>8336</v>
      </c>
      <c r="S3780" s="10">
        <f t="shared" si="295"/>
        <v>41989.819212962961</v>
      </c>
      <c r="T3780" s="10">
        <f t="shared" si="296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 s="3">
        <f t="shared" si="298"/>
        <v>135.63</v>
      </c>
      <c r="Q3781" s="12" t="s">
        <v>8324</v>
      </c>
      <c r="R3781" t="s">
        <v>8336</v>
      </c>
      <c r="S3781" s="10">
        <f t="shared" si="295"/>
        <v>42425.735416666663</v>
      </c>
      <c r="T3781" s="10">
        <f t="shared" si="296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 s="3">
        <f t="shared" si="298"/>
        <v>100</v>
      </c>
      <c r="Q3782" s="12" t="s">
        <v>8324</v>
      </c>
      <c r="R3782" t="s">
        <v>8336</v>
      </c>
      <c r="S3782" s="10">
        <f t="shared" si="295"/>
        <v>42166.219733796301</v>
      </c>
      <c r="T3782" s="10">
        <f t="shared" si="296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 s="3">
        <f t="shared" si="298"/>
        <v>94.9</v>
      </c>
      <c r="Q3783" s="12" t="s">
        <v>8324</v>
      </c>
      <c r="R3783" t="s">
        <v>8336</v>
      </c>
      <c r="S3783" s="10">
        <f t="shared" si="295"/>
        <v>41865.882928240739</v>
      </c>
      <c r="T3783" s="10">
        <f t="shared" si="296"/>
        <v>41890.882928240739</v>
      </c>
      <c r="U3783">
        <f t="shared" si="299"/>
        <v>2014</v>
      </c>
    </row>
    <row r="3784" spans="1:21" ht="32" x14ac:dyDescent="0.2">
      <c r="A3784">
        <v>2937</v>
      </c>
      <c r="B3784" s="3" t="s">
        <v>2937</v>
      </c>
      <c r="C3784" s="3" t="s">
        <v>7047</v>
      </c>
      <c r="D3784" s="6">
        <v>1500</v>
      </c>
      <c r="E3784" s="8">
        <v>2000</v>
      </c>
      <c r="F3784" t="s">
        <v>8218</v>
      </c>
      <c r="G3784" t="s">
        <v>8224</v>
      </c>
      <c r="H3784" t="s">
        <v>8246</v>
      </c>
      <c r="I3784">
        <v>1405249113</v>
      </c>
      <c r="J3784">
        <v>1402657113</v>
      </c>
      <c r="K3784" t="b">
        <v>0</v>
      </c>
      <c r="L3784">
        <v>55</v>
      </c>
      <c r="M3784" t="b">
        <v>1</v>
      </c>
      <c r="N3784" t="s">
        <v>8303</v>
      </c>
      <c r="O3784">
        <f t="shared" si="297"/>
        <v>133</v>
      </c>
      <c r="P3784" s="3">
        <f t="shared" si="298"/>
        <v>36.36</v>
      </c>
      <c r="Q3784" s="12" t="s">
        <v>8324</v>
      </c>
      <c r="R3784" t="s">
        <v>8336</v>
      </c>
      <c r="S3784" s="10">
        <f t="shared" si="295"/>
        <v>41803.457326388889</v>
      </c>
      <c r="T3784" s="10">
        <f t="shared" si="296"/>
        <v>41833.457326388889</v>
      </c>
      <c r="U3784">
        <f t="shared" si="299"/>
        <v>2014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 s="3">
        <f t="shared" si="298"/>
        <v>64.459999999999994</v>
      </c>
      <c r="Q3785" s="12" t="s">
        <v>8324</v>
      </c>
      <c r="R3785" t="s">
        <v>8336</v>
      </c>
      <c r="S3785" s="10">
        <f t="shared" si="295"/>
        <v>42420.140277777777</v>
      </c>
      <c r="T3785" s="10">
        <f t="shared" si="296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 s="3">
        <f t="shared" si="298"/>
        <v>115</v>
      </c>
      <c r="Q3786" s="12" t="s">
        <v>8324</v>
      </c>
      <c r="R3786" t="s">
        <v>8336</v>
      </c>
      <c r="S3786" s="10">
        <f t="shared" si="295"/>
        <v>42531.980694444443</v>
      </c>
      <c r="T3786" s="10">
        <f t="shared" si="296"/>
        <v>42561.980694444443</v>
      </c>
      <c r="U3786">
        <f t="shared" si="299"/>
        <v>2016</v>
      </c>
    </row>
    <row r="3787" spans="1:21" ht="48" x14ac:dyDescent="0.2">
      <c r="A3787">
        <v>3762</v>
      </c>
      <c r="B3787" s="3" t="s">
        <v>3759</v>
      </c>
      <c r="C3787" s="3" t="s">
        <v>7872</v>
      </c>
      <c r="D3787" s="6">
        <v>1250</v>
      </c>
      <c r="E3787" s="8">
        <v>1328</v>
      </c>
      <c r="F3787" t="s">
        <v>8218</v>
      </c>
      <c r="G3787" t="s">
        <v>8224</v>
      </c>
      <c r="H3787" t="s">
        <v>8246</v>
      </c>
      <c r="I3787">
        <v>1438543889</v>
      </c>
      <c r="J3787">
        <v>1436383889</v>
      </c>
      <c r="K3787" t="b">
        <v>0</v>
      </c>
      <c r="L3787">
        <v>28</v>
      </c>
      <c r="M3787" t="b">
        <v>1</v>
      </c>
      <c r="N3787" t="s">
        <v>8303</v>
      </c>
      <c r="O3787">
        <f t="shared" si="297"/>
        <v>106</v>
      </c>
      <c r="P3787" s="3">
        <f t="shared" si="298"/>
        <v>47.43</v>
      </c>
      <c r="Q3787" s="12" t="s">
        <v>8324</v>
      </c>
      <c r="R3787" t="s">
        <v>8336</v>
      </c>
      <c r="S3787" s="10">
        <f t="shared" si="295"/>
        <v>42193.813530092593</v>
      </c>
      <c r="T3787" s="10">
        <f t="shared" si="296"/>
        <v>42218.813530092593</v>
      </c>
      <c r="U3787">
        <f t="shared" si="299"/>
        <v>2015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 s="3">
        <f t="shared" si="298"/>
        <v>93.77</v>
      </c>
      <c r="Q3788" s="12" t="s">
        <v>8324</v>
      </c>
      <c r="R3788" t="s">
        <v>8336</v>
      </c>
      <c r="S3788" s="10">
        <f t="shared" si="295"/>
        <v>42487.037905092591</v>
      </c>
      <c r="T3788" s="10">
        <f t="shared" si="296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 s="3">
        <f t="shared" si="298"/>
        <v>35.1</v>
      </c>
      <c r="Q3789" s="12" t="s">
        <v>8324</v>
      </c>
      <c r="R3789" t="s">
        <v>8336</v>
      </c>
      <c r="S3789" s="10">
        <f t="shared" si="295"/>
        <v>42167.534791666665</v>
      </c>
      <c r="T3789" s="10">
        <f t="shared" si="296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 s="3">
        <f t="shared" si="298"/>
        <v>500</v>
      </c>
      <c r="Q3790" s="12" t="s">
        <v>8324</v>
      </c>
      <c r="R3790" t="s">
        <v>8336</v>
      </c>
      <c r="S3790" s="10">
        <f t="shared" si="295"/>
        <v>42333.695821759262</v>
      </c>
      <c r="T3790" s="10">
        <f t="shared" si="296"/>
        <v>42361.679166666669</v>
      </c>
      <c r="U3790">
        <f t="shared" si="299"/>
        <v>2015</v>
      </c>
    </row>
    <row r="3791" spans="1:21" ht="48" x14ac:dyDescent="0.2">
      <c r="A3791">
        <v>3795</v>
      </c>
      <c r="B3791" s="3" t="s">
        <v>3792</v>
      </c>
      <c r="C3791" s="3" t="s">
        <v>7905</v>
      </c>
      <c r="D3791" s="6">
        <v>600</v>
      </c>
      <c r="E3791" s="8">
        <v>10</v>
      </c>
      <c r="F3791" t="s">
        <v>8220</v>
      </c>
      <c r="G3791" t="s">
        <v>8224</v>
      </c>
      <c r="H3791" t="s">
        <v>8246</v>
      </c>
      <c r="I3791">
        <v>1440801000</v>
      </c>
      <c r="J3791">
        <v>1437042490</v>
      </c>
      <c r="K3791" t="b">
        <v>0</v>
      </c>
      <c r="L3791">
        <v>2</v>
      </c>
      <c r="M3791" t="b">
        <v>0</v>
      </c>
      <c r="N3791" t="s">
        <v>8303</v>
      </c>
      <c r="O3791">
        <f t="shared" si="297"/>
        <v>2</v>
      </c>
      <c r="P3791" s="3">
        <f t="shared" si="298"/>
        <v>5</v>
      </c>
      <c r="Q3791" s="12" t="s">
        <v>8324</v>
      </c>
      <c r="R3791" t="s">
        <v>8336</v>
      </c>
      <c r="S3791" s="10">
        <f t="shared" si="295"/>
        <v>42201.436226851853</v>
      </c>
      <c r="T3791" s="10">
        <f t="shared" si="296"/>
        <v>42244.9375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 s="3">
        <f t="shared" si="298"/>
        <v>0</v>
      </c>
      <c r="Q3792" s="12" t="s">
        <v>8324</v>
      </c>
      <c r="R3792" t="s">
        <v>8336</v>
      </c>
      <c r="S3792" s="10">
        <f t="shared" si="295"/>
        <v>42666.666932870372</v>
      </c>
      <c r="T3792" s="10">
        <f t="shared" si="296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 s="3">
        <f t="shared" si="298"/>
        <v>0</v>
      </c>
      <c r="Q3793" s="12" t="s">
        <v>8324</v>
      </c>
      <c r="R3793" t="s">
        <v>8336</v>
      </c>
      <c r="S3793" s="10">
        <f t="shared" si="295"/>
        <v>41766.692037037035</v>
      </c>
      <c r="T3793" s="10">
        <f t="shared" si="296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 s="3">
        <f t="shared" si="298"/>
        <v>17.5</v>
      </c>
      <c r="Q3794" s="12" t="s">
        <v>8324</v>
      </c>
      <c r="R3794" t="s">
        <v>8336</v>
      </c>
      <c r="S3794" s="10">
        <f t="shared" si="295"/>
        <v>42170.447013888886</v>
      </c>
      <c r="T3794" s="10">
        <f t="shared" si="296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 s="3">
        <f t="shared" si="298"/>
        <v>174</v>
      </c>
      <c r="Q3795" s="12" t="s">
        <v>8324</v>
      </c>
      <c r="R3795" t="s">
        <v>8336</v>
      </c>
      <c r="S3795" s="10">
        <f t="shared" si="295"/>
        <v>41968.938993055555</v>
      </c>
      <c r="T3795" s="10">
        <f t="shared" si="296"/>
        <v>41989.938993055555</v>
      </c>
      <c r="U3795">
        <f t="shared" si="299"/>
        <v>2014</v>
      </c>
    </row>
    <row r="3796" spans="1:21" ht="48" x14ac:dyDescent="0.2">
      <c r="A3796">
        <v>3755</v>
      </c>
      <c r="B3796" s="3" t="s">
        <v>3752</v>
      </c>
      <c r="C3796" s="3" t="s">
        <v>7865</v>
      </c>
      <c r="D3796" s="6">
        <v>550</v>
      </c>
      <c r="E3796" s="8">
        <v>713</v>
      </c>
      <c r="F3796" t="s">
        <v>8218</v>
      </c>
      <c r="G3796" t="s">
        <v>8224</v>
      </c>
      <c r="H3796" t="s">
        <v>8246</v>
      </c>
      <c r="I3796">
        <v>1460753307</v>
      </c>
      <c r="J3796">
        <v>1458161307</v>
      </c>
      <c r="K3796" t="b">
        <v>0</v>
      </c>
      <c r="L3796">
        <v>28</v>
      </c>
      <c r="M3796" t="b">
        <v>1</v>
      </c>
      <c r="N3796" t="s">
        <v>8303</v>
      </c>
      <c r="O3796">
        <f t="shared" si="297"/>
        <v>130</v>
      </c>
      <c r="P3796" s="3">
        <f t="shared" si="298"/>
        <v>25.46</v>
      </c>
      <c r="Q3796" s="12" t="s">
        <v>8324</v>
      </c>
      <c r="R3796" t="s">
        <v>8336</v>
      </c>
      <c r="S3796" s="10">
        <f t="shared" si="295"/>
        <v>42445.866979166662</v>
      </c>
      <c r="T3796" s="10">
        <f t="shared" si="296"/>
        <v>42475.866979166662</v>
      </c>
      <c r="U3796">
        <f t="shared" si="299"/>
        <v>2016</v>
      </c>
    </row>
    <row r="3797" spans="1:21" ht="48" x14ac:dyDescent="0.2">
      <c r="A3797">
        <v>2922</v>
      </c>
      <c r="B3797" s="3" t="s">
        <v>2922</v>
      </c>
      <c r="C3797" s="3" t="s">
        <v>7032</v>
      </c>
      <c r="D3797" s="6">
        <v>500</v>
      </c>
      <c r="E3797" s="8">
        <v>500</v>
      </c>
      <c r="F3797" t="s">
        <v>8218</v>
      </c>
      <c r="G3797" t="s">
        <v>8224</v>
      </c>
      <c r="H3797" t="s">
        <v>8246</v>
      </c>
      <c r="I3797">
        <v>1431982727</v>
      </c>
      <c r="J3797">
        <v>1428094727</v>
      </c>
      <c r="K3797" t="b">
        <v>0</v>
      </c>
      <c r="L3797">
        <v>6</v>
      </c>
      <c r="M3797" t="b">
        <v>1</v>
      </c>
      <c r="N3797" t="s">
        <v>8303</v>
      </c>
      <c r="O3797">
        <f t="shared" si="297"/>
        <v>100</v>
      </c>
      <c r="P3797" s="3">
        <f t="shared" si="298"/>
        <v>83.33</v>
      </c>
      <c r="Q3797" s="12" t="s">
        <v>8324</v>
      </c>
      <c r="R3797" t="s">
        <v>8336</v>
      </c>
      <c r="S3797" s="10">
        <f t="shared" si="295"/>
        <v>42097.874155092592</v>
      </c>
      <c r="T3797" s="10">
        <f t="shared" si="296"/>
        <v>42142.874155092592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 s="3">
        <f t="shared" si="298"/>
        <v>1</v>
      </c>
      <c r="Q3798" s="12" t="s">
        <v>8324</v>
      </c>
      <c r="R3798" t="s">
        <v>8336</v>
      </c>
      <c r="S3798" s="10">
        <f t="shared" si="295"/>
        <v>42689.029583333337</v>
      </c>
      <c r="T3798" s="10">
        <f t="shared" si="296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 s="3">
        <f t="shared" si="298"/>
        <v>145.41</v>
      </c>
      <c r="Q3799" s="12" t="s">
        <v>8324</v>
      </c>
      <c r="R3799" t="s">
        <v>8336</v>
      </c>
      <c r="S3799" s="10">
        <f t="shared" si="295"/>
        <v>42084.881539351853</v>
      </c>
      <c r="T3799" s="10">
        <f t="shared" si="296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 s="3">
        <f t="shared" si="298"/>
        <v>205</v>
      </c>
      <c r="Q3800" s="12" t="s">
        <v>8324</v>
      </c>
      <c r="R3800" t="s">
        <v>8336</v>
      </c>
      <c r="S3800" s="10">
        <f t="shared" si="295"/>
        <v>41831.722777777781</v>
      </c>
      <c r="T3800" s="10">
        <f t="shared" si="296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 s="3">
        <f t="shared" si="298"/>
        <v>100.5</v>
      </c>
      <c r="Q3801" s="12" t="s">
        <v>8324</v>
      </c>
      <c r="R3801" t="s">
        <v>8336</v>
      </c>
      <c r="S3801" s="10">
        <f t="shared" si="295"/>
        <v>42410.93105324074</v>
      </c>
      <c r="T3801" s="10">
        <f t="shared" si="296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 s="3">
        <f t="shared" si="298"/>
        <v>55.06</v>
      </c>
      <c r="Q3802" s="12" t="s">
        <v>8324</v>
      </c>
      <c r="R3802" t="s">
        <v>8336</v>
      </c>
      <c r="S3802" s="10">
        <f t="shared" si="295"/>
        <v>41982.737071759257</v>
      </c>
      <c r="T3802" s="10">
        <f t="shared" si="296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 s="3">
        <f t="shared" si="298"/>
        <v>47.33</v>
      </c>
      <c r="Q3803" s="12" t="s">
        <v>8324</v>
      </c>
      <c r="R3803" t="s">
        <v>8336</v>
      </c>
      <c r="S3803" s="10">
        <f t="shared" si="295"/>
        <v>41975.676111111112</v>
      </c>
      <c r="T3803" s="10">
        <f t="shared" si="296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 s="3">
        <f t="shared" si="298"/>
        <v>0</v>
      </c>
      <c r="Q3804" s="12" t="s">
        <v>8324</v>
      </c>
      <c r="R3804" t="s">
        <v>8336</v>
      </c>
      <c r="S3804" s="10">
        <f t="shared" si="295"/>
        <v>42269.126226851848</v>
      </c>
      <c r="T3804" s="10">
        <f t="shared" si="296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 s="3">
        <f t="shared" si="298"/>
        <v>58.95</v>
      </c>
      <c r="Q3805" s="12" t="s">
        <v>8324</v>
      </c>
      <c r="R3805" t="s">
        <v>8336</v>
      </c>
      <c r="S3805" s="10">
        <f t="shared" si="295"/>
        <v>42403.971851851849</v>
      </c>
      <c r="T3805" s="10">
        <f t="shared" si="296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 s="3">
        <f t="shared" si="298"/>
        <v>0</v>
      </c>
      <c r="Q3806" s="12" t="s">
        <v>8324</v>
      </c>
      <c r="R3806" t="s">
        <v>8336</v>
      </c>
      <c r="S3806" s="10">
        <f t="shared" si="295"/>
        <v>42527.00953703704</v>
      </c>
      <c r="T3806" s="10">
        <f t="shared" si="296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 s="3">
        <f t="shared" si="298"/>
        <v>1.5</v>
      </c>
      <c r="Q3807" s="12" t="s">
        <v>8324</v>
      </c>
      <c r="R3807" t="s">
        <v>8336</v>
      </c>
      <c r="S3807" s="10">
        <f t="shared" si="295"/>
        <v>41849.887037037035</v>
      </c>
      <c r="T3807" s="10">
        <f t="shared" si="296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 s="3">
        <f t="shared" si="298"/>
        <v>5</v>
      </c>
      <c r="Q3808" s="12" t="s">
        <v>8324</v>
      </c>
      <c r="R3808" t="s">
        <v>8336</v>
      </c>
      <c r="S3808" s="10">
        <f t="shared" si="295"/>
        <v>41799.259039351848</v>
      </c>
      <c r="T3808" s="10">
        <f t="shared" si="296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 s="3">
        <f t="shared" si="298"/>
        <v>50.56</v>
      </c>
      <c r="Q3809" s="12" t="s">
        <v>8324</v>
      </c>
      <c r="R3809" t="s">
        <v>8336</v>
      </c>
      <c r="S3809" s="10">
        <f t="shared" si="295"/>
        <v>42090.909016203703</v>
      </c>
      <c r="T3809" s="10">
        <f t="shared" si="296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 s="3">
        <f t="shared" si="298"/>
        <v>41.67</v>
      </c>
      <c r="Q3810" s="12" t="s">
        <v>8324</v>
      </c>
      <c r="R3810" t="s">
        <v>8327</v>
      </c>
      <c r="S3810" s="10">
        <f t="shared" si="295"/>
        <v>42059.453923611116</v>
      </c>
      <c r="T3810" s="10">
        <f t="shared" si="296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 s="3">
        <f t="shared" si="298"/>
        <v>53.29</v>
      </c>
      <c r="Q3811" s="12" t="s">
        <v>8324</v>
      </c>
      <c r="R3811" t="s">
        <v>8327</v>
      </c>
      <c r="S3811" s="10">
        <f t="shared" si="295"/>
        <v>41800.526701388888</v>
      </c>
      <c r="T3811" s="10">
        <f t="shared" si="296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 s="3">
        <f t="shared" si="298"/>
        <v>70.23</v>
      </c>
      <c r="Q3812" s="12" t="s">
        <v>8324</v>
      </c>
      <c r="R3812" t="s">
        <v>8327</v>
      </c>
      <c r="S3812" s="10">
        <f t="shared" si="295"/>
        <v>42054.849050925928</v>
      </c>
      <c r="T3812" s="10">
        <f t="shared" si="296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 s="3">
        <f t="shared" si="298"/>
        <v>43.42</v>
      </c>
      <c r="Q3813" s="12" t="s">
        <v>8324</v>
      </c>
      <c r="R3813" t="s">
        <v>8327</v>
      </c>
      <c r="S3813" s="10">
        <f t="shared" si="295"/>
        <v>42487.62700231481</v>
      </c>
      <c r="T3813" s="10">
        <f t="shared" si="296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 s="3">
        <f t="shared" si="298"/>
        <v>199.18</v>
      </c>
      <c r="Q3814" s="12" t="s">
        <v>8324</v>
      </c>
      <c r="R3814" t="s">
        <v>8327</v>
      </c>
      <c r="S3814" s="10">
        <f t="shared" si="295"/>
        <v>42109.751250000001</v>
      </c>
      <c r="T3814" s="10">
        <f t="shared" si="296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 s="3">
        <f t="shared" si="298"/>
        <v>78.52</v>
      </c>
      <c r="Q3815" s="12" t="s">
        <v>8324</v>
      </c>
      <c r="R3815" t="s">
        <v>8327</v>
      </c>
      <c r="S3815" s="10">
        <f t="shared" si="295"/>
        <v>42497.275706018518</v>
      </c>
      <c r="T3815" s="10">
        <f t="shared" si="296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 s="3">
        <f t="shared" si="298"/>
        <v>61.82</v>
      </c>
      <c r="Q3816" s="12" t="s">
        <v>8324</v>
      </c>
      <c r="R3816" t="s">
        <v>8327</v>
      </c>
      <c r="S3816" s="10">
        <f t="shared" si="295"/>
        <v>42058.904074074075</v>
      </c>
      <c r="T3816" s="10">
        <f t="shared" si="296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 s="3">
        <f t="shared" si="298"/>
        <v>50</v>
      </c>
      <c r="Q3817" s="12" t="s">
        <v>8324</v>
      </c>
      <c r="R3817" t="s">
        <v>8327</v>
      </c>
      <c r="S3817" s="10">
        <f t="shared" si="295"/>
        <v>42207.259918981479</v>
      </c>
      <c r="T3817" s="10">
        <f t="shared" si="296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 s="3">
        <f t="shared" si="298"/>
        <v>48.34</v>
      </c>
      <c r="Q3818" s="12" t="s">
        <v>8324</v>
      </c>
      <c r="R3818" t="s">
        <v>8327</v>
      </c>
      <c r="S3818" s="10">
        <f t="shared" si="295"/>
        <v>41807.690081018518</v>
      </c>
      <c r="T3818" s="10">
        <f t="shared" si="296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 s="3">
        <f t="shared" si="298"/>
        <v>107.25</v>
      </c>
      <c r="Q3819" s="12" t="s">
        <v>8324</v>
      </c>
      <c r="R3819" t="s">
        <v>8327</v>
      </c>
      <c r="S3819" s="10">
        <f t="shared" si="295"/>
        <v>42284.69694444444</v>
      </c>
      <c r="T3819" s="10">
        <f t="shared" si="296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 s="3">
        <f t="shared" si="298"/>
        <v>57</v>
      </c>
      <c r="Q3820" s="12" t="s">
        <v>8324</v>
      </c>
      <c r="R3820" t="s">
        <v>8327</v>
      </c>
      <c r="S3820" s="10">
        <f t="shared" ref="S3820:S3885" si="300">(((J3820/60)/60)/24)+DATE(1970,1,1)</f>
        <v>42045.84238425926</v>
      </c>
      <c r="T3820" s="10">
        <f t="shared" ref="T3820:T3885" si="301">(((I3820/60)/60)/24)+DATE(1970,1,1)</f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 s="3">
        <f t="shared" si="298"/>
        <v>40.92</v>
      </c>
      <c r="Q3821" s="12" t="s">
        <v>8324</v>
      </c>
      <c r="R3821" t="s">
        <v>8327</v>
      </c>
      <c r="S3821" s="10">
        <f t="shared" si="300"/>
        <v>42184.209537037037</v>
      </c>
      <c r="T3821" s="10">
        <f t="shared" si="301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 s="3">
        <f t="shared" si="298"/>
        <v>21.5</v>
      </c>
      <c r="Q3822" s="12" t="s">
        <v>8324</v>
      </c>
      <c r="R3822" t="s">
        <v>8327</v>
      </c>
      <c r="S3822" s="10">
        <f t="shared" si="300"/>
        <v>42160.651817129634</v>
      </c>
      <c r="T3822" s="10">
        <f t="shared" si="301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 s="3">
        <f t="shared" si="298"/>
        <v>79.540000000000006</v>
      </c>
      <c r="Q3823" s="12" t="s">
        <v>8324</v>
      </c>
      <c r="R3823" t="s">
        <v>8327</v>
      </c>
      <c r="S3823" s="10">
        <f t="shared" si="300"/>
        <v>42341.180636574078</v>
      </c>
      <c r="T3823" s="10">
        <f t="shared" si="301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 s="3">
        <f t="shared" si="298"/>
        <v>72.38</v>
      </c>
      <c r="Q3824" s="12" t="s">
        <v>8324</v>
      </c>
      <c r="R3824" t="s">
        <v>8327</v>
      </c>
      <c r="S3824" s="10">
        <f t="shared" si="300"/>
        <v>42329.838159722218</v>
      </c>
      <c r="T3824" s="10">
        <f t="shared" si="301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 s="3">
        <f t="shared" si="298"/>
        <v>64.63</v>
      </c>
      <c r="Q3825" s="12" t="s">
        <v>8324</v>
      </c>
      <c r="R3825" t="s">
        <v>8327</v>
      </c>
      <c r="S3825" s="10">
        <f t="shared" si="300"/>
        <v>42170.910231481481</v>
      </c>
      <c r="T3825" s="10">
        <f t="shared" si="301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 s="3">
        <f t="shared" si="298"/>
        <v>38.57</v>
      </c>
      <c r="Q3826" s="12" t="s">
        <v>8324</v>
      </c>
      <c r="R3826" t="s">
        <v>8327</v>
      </c>
      <c r="S3826" s="10">
        <f t="shared" si="300"/>
        <v>42571.626192129625</v>
      </c>
      <c r="T3826" s="10">
        <f t="shared" si="301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 s="3">
        <f t="shared" si="298"/>
        <v>107.57</v>
      </c>
      <c r="Q3827" s="12" t="s">
        <v>8324</v>
      </c>
      <c r="R3827" t="s">
        <v>8327</v>
      </c>
      <c r="S3827" s="10">
        <f t="shared" si="300"/>
        <v>42151.069606481484</v>
      </c>
      <c r="T3827" s="10">
        <f t="shared" si="301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 s="3">
        <f t="shared" si="298"/>
        <v>27.5</v>
      </c>
      <c r="Q3828" s="12" t="s">
        <v>8324</v>
      </c>
      <c r="R3828" t="s">
        <v>8327</v>
      </c>
      <c r="S3828" s="10">
        <f t="shared" si="300"/>
        <v>42101.423541666663</v>
      </c>
      <c r="T3828" s="10">
        <f t="shared" si="301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 s="3">
        <f t="shared" si="298"/>
        <v>70.459999999999994</v>
      </c>
      <c r="Q3829" s="12" t="s">
        <v>8324</v>
      </c>
      <c r="R3829" t="s">
        <v>8327</v>
      </c>
      <c r="S3829" s="10">
        <f t="shared" si="300"/>
        <v>42034.928252314814</v>
      </c>
      <c r="T3829" s="10">
        <f t="shared" si="301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 s="3">
        <f t="shared" si="298"/>
        <v>178.57</v>
      </c>
      <c r="Q3830" s="12" t="s">
        <v>8324</v>
      </c>
      <c r="R3830" t="s">
        <v>8327</v>
      </c>
      <c r="S3830" s="10">
        <f t="shared" si="300"/>
        <v>41944.527627314819</v>
      </c>
      <c r="T3830" s="10">
        <f t="shared" si="301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 s="3">
        <f t="shared" si="298"/>
        <v>62.63</v>
      </c>
      <c r="Q3831" s="12" t="s">
        <v>8324</v>
      </c>
      <c r="R3831" t="s">
        <v>8327</v>
      </c>
      <c r="S3831" s="10">
        <f t="shared" si="300"/>
        <v>42593.865405092598</v>
      </c>
      <c r="T3831" s="10">
        <f t="shared" si="301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 s="3">
        <f t="shared" si="298"/>
        <v>75</v>
      </c>
      <c r="Q3832" s="12" t="s">
        <v>8324</v>
      </c>
      <c r="R3832" t="s">
        <v>8327</v>
      </c>
      <c r="S3832" s="10">
        <f t="shared" si="300"/>
        <v>42503.740868055553</v>
      </c>
      <c r="T3832" s="10">
        <f t="shared" si="301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 s="3">
        <f t="shared" si="298"/>
        <v>58.9</v>
      </c>
      <c r="Q3833" s="12" t="s">
        <v>8324</v>
      </c>
      <c r="R3833" t="s">
        <v>8327</v>
      </c>
      <c r="S3833" s="10">
        <f t="shared" si="300"/>
        <v>41927.848900462966</v>
      </c>
      <c r="T3833" s="10">
        <f t="shared" si="301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 s="3">
        <f t="shared" si="298"/>
        <v>139.56</v>
      </c>
      <c r="Q3834" s="12" t="s">
        <v>8324</v>
      </c>
      <c r="R3834" t="s">
        <v>8327</v>
      </c>
      <c r="S3834" s="10">
        <f t="shared" si="300"/>
        <v>42375.114988425921</v>
      </c>
      <c r="T3834" s="10">
        <f t="shared" si="301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 s="3">
        <f t="shared" si="298"/>
        <v>70</v>
      </c>
      <c r="Q3835" s="12" t="s">
        <v>8324</v>
      </c>
      <c r="R3835" t="s">
        <v>8327</v>
      </c>
      <c r="S3835" s="10">
        <f t="shared" si="300"/>
        <v>41963.872361111105</v>
      </c>
      <c r="T3835" s="10">
        <f t="shared" si="301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 s="3">
        <f t="shared" si="298"/>
        <v>57.39</v>
      </c>
      <c r="Q3836" s="12" t="s">
        <v>8324</v>
      </c>
      <c r="R3836" t="s">
        <v>8327</v>
      </c>
      <c r="S3836" s="10">
        <f t="shared" si="300"/>
        <v>42143.445219907408</v>
      </c>
      <c r="T3836" s="10">
        <f t="shared" si="301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 s="3">
        <f t="shared" si="298"/>
        <v>40</v>
      </c>
      <c r="Q3837" s="12" t="s">
        <v>8324</v>
      </c>
      <c r="R3837" t="s">
        <v>8327</v>
      </c>
      <c r="S3837" s="10">
        <f t="shared" si="300"/>
        <v>42460.94222222222</v>
      </c>
      <c r="T3837" s="10">
        <f t="shared" si="301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 s="3">
        <f t="shared" si="298"/>
        <v>64.290000000000006</v>
      </c>
      <c r="Q3838" s="12" t="s">
        <v>8324</v>
      </c>
      <c r="R3838" t="s">
        <v>8327</v>
      </c>
      <c r="S3838" s="10">
        <f t="shared" si="300"/>
        <v>42553.926527777774</v>
      </c>
      <c r="T3838" s="10">
        <f t="shared" si="301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 s="3">
        <f t="shared" si="298"/>
        <v>120.12</v>
      </c>
      <c r="Q3839" s="12" t="s">
        <v>8324</v>
      </c>
      <c r="R3839" t="s">
        <v>8327</v>
      </c>
      <c r="S3839" s="10">
        <f t="shared" si="300"/>
        <v>42152.765717592592</v>
      </c>
      <c r="T3839" s="10">
        <f t="shared" si="301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 s="3">
        <f t="shared" si="298"/>
        <v>1008.24</v>
      </c>
      <c r="Q3840" s="12" t="s">
        <v>8324</v>
      </c>
      <c r="R3840" t="s">
        <v>8327</v>
      </c>
      <c r="S3840" s="10">
        <f t="shared" si="300"/>
        <v>42116.710752314815</v>
      </c>
      <c r="T3840" s="10">
        <f t="shared" si="301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 s="3">
        <f t="shared" si="298"/>
        <v>63.28</v>
      </c>
      <c r="Q3841" s="12" t="s">
        <v>8324</v>
      </c>
      <c r="R3841" t="s">
        <v>8327</v>
      </c>
      <c r="S3841" s="10">
        <f t="shared" si="300"/>
        <v>42155.142638888887</v>
      </c>
      <c r="T3841" s="10">
        <f t="shared" si="301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2">ROUND(E3842/D3842*100,0)</f>
        <v>6500</v>
      </c>
      <c r="P3842" s="3">
        <f t="shared" ref="P3842:P3905" si="303">IFERROR(ROUND(E3842/L3842,2),0)</f>
        <v>21.67</v>
      </c>
      <c r="Q3842" s="12" t="s">
        <v>8324</v>
      </c>
      <c r="R3842" t="s">
        <v>8327</v>
      </c>
      <c r="S3842" s="10">
        <f t="shared" si="300"/>
        <v>42432.701724537037</v>
      </c>
      <c r="T3842" s="10">
        <f t="shared" si="301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2"/>
        <v>9</v>
      </c>
      <c r="P3843" s="3">
        <f t="shared" si="303"/>
        <v>25.65</v>
      </c>
      <c r="Q3843" s="12" t="s">
        <v>8324</v>
      </c>
      <c r="R3843" t="s">
        <v>8327</v>
      </c>
      <c r="S3843" s="10">
        <f t="shared" si="300"/>
        <v>41780.785729166666</v>
      </c>
      <c r="T3843" s="10">
        <f t="shared" si="301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 s="3">
        <f t="shared" si="303"/>
        <v>47.7</v>
      </c>
      <c r="Q3844" s="12" t="s">
        <v>8324</v>
      </c>
      <c r="R3844" t="s">
        <v>8327</v>
      </c>
      <c r="S3844" s="10">
        <f t="shared" si="300"/>
        <v>41740.493657407409</v>
      </c>
      <c r="T3844" s="10">
        <f t="shared" si="301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 s="3">
        <f t="shared" si="303"/>
        <v>56.05</v>
      </c>
      <c r="Q3845" s="12" t="s">
        <v>8324</v>
      </c>
      <c r="R3845" t="s">
        <v>8327</v>
      </c>
      <c r="S3845" s="10">
        <f t="shared" si="300"/>
        <v>41766.072500000002</v>
      </c>
      <c r="T3845" s="10">
        <f t="shared" si="301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 s="3">
        <f t="shared" si="303"/>
        <v>81.319999999999993</v>
      </c>
      <c r="Q3846" s="12" t="s">
        <v>8324</v>
      </c>
      <c r="R3846" t="s">
        <v>8327</v>
      </c>
      <c r="S3846" s="10">
        <f t="shared" si="300"/>
        <v>41766.617291666669</v>
      </c>
      <c r="T3846" s="10">
        <f t="shared" si="301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 s="3">
        <f t="shared" si="303"/>
        <v>70.17</v>
      </c>
      <c r="Q3847" s="12" t="s">
        <v>8324</v>
      </c>
      <c r="R3847" t="s">
        <v>8327</v>
      </c>
      <c r="S3847" s="10">
        <f t="shared" si="300"/>
        <v>42248.627013888887</v>
      </c>
      <c r="T3847" s="10">
        <f t="shared" si="301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 s="3">
        <f t="shared" si="303"/>
        <v>23.63</v>
      </c>
      <c r="Q3848" s="12" t="s">
        <v>8324</v>
      </c>
      <c r="R3848" t="s">
        <v>8327</v>
      </c>
      <c r="S3848" s="10">
        <f t="shared" si="300"/>
        <v>41885.221550925926</v>
      </c>
      <c r="T3848" s="10">
        <f t="shared" si="301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 s="3">
        <f t="shared" si="303"/>
        <v>188.56</v>
      </c>
      <c r="Q3849" s="12" t="s">
        <v>8324</v>
      </c>
      <c r="R3849" t="s">
        <v>8327</v>
      </c>
      <c r="S3849" s="10">
        <f t="shared" si="300"/>
        <v>42159.224432870367</v>
      </c>
      <c r="T3849" s="10">
        <f t="shared" si="301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 s="3">
        <f t="shared" si="303"/>
        <v>49.51</v>
      </c>
      <c r="Q3850" s="12" t="s">
        <v>8324</v>
      </c>
      <c r="R3850" t="s">
        <v>8327</v>
      </c>
      <c r="S3850" s="10">
        <f t="shared" si="300"/>
        <v>42265.817002314812</v>
      </c>
      <c r="T3850" s="10">
        <f t="shared" si="301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 s="3">
        <f t="shared" si="303"/>
        <v>75.459999999999994</v>
      </c>
      <c r="Q3851" s="12" t="s">
        <v>8324</v>
      </c>
      <c r="R3851" t="s">
        <v>8327</v>
      </c>
      <c r="S3851" s="10">
        <f t="shared" si="300"/>
        <v>42136.767175925925</v>
      </c>
      <c r="T3851" s="10">
        <f t="shared" si="301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 s="3">
        <f t="shared" si="303"/>
        <v>9.5</v>
      </c>
      <c r="Q3852" s="12" t="s">
        <v>8324</v>
      </c>
      <c r="R3852" t="s">
        <v>8327</v>
      </c>
      <c r="S3852" s="10">
        <f t="shared" si="300"/>
        <v>41975.124340277776</v>
      </c>
      <c r="T3852" s="10">
        <f t="shared" si="301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 s="3">
        <f t="shared" si="303"/>
        <v>35.5</v>
      </c>
      <c r="Q3853" s="12" t="s">
        <v>8324</v>
      </c>
      <c r="R3853" t="s">
        <v>8327</v>
      </c>
      <c r="S3853" s="10">
        <f t="shared" si="300"/>
        <v>42172.439571759256</v>
      </c>
      <c r="T3853" s="10">
        <f t="shared" si="301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 s="3">
        <f t="shared" si="303"/>
        <v>10</v>
      </c>
      <c r="Q3854" s="12" t="s">
        <v>8324</v>
      </c>
      <c r="R3854" t="s">
        <v>8327</v>
      </c>
      <c r="S3854" s="10">
        <f t="shared" si="300"/>
        <v>42065.190694444449</v>
      </c>
      <c r="T3854" s="10">
        <f t="shared" si="301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 s="3">
        <f t="shared" si="303"/>
        <v>13</v>
      </c>
      <c r="Q3855" s="12" t="s">
        <v>8324</v>
      </c>
      <c r="R3855" t="s">
        <v>8327</v>
      </c>
      <c r="S3855" s="10">
        <f t="shared" si="300"/>
        <v>41848.84002314815</v>
      </c>
      <c r="T3855" s="10">
        <f t="shared" si="301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 s="3">
        <f t="shared" si="303"/>
        <v>89.4</v>
      </c>
      <c r="Q3856" s="12" t="s">
        <v>8324</v>
      </c>
      <c r="R3856" t="s">
        <v>8327</v>
      </c>
      <c r="S3856" s="10">
        <f t="shared" si="300"/>
        <v>42103.884930555556</v>
      </c>
      <c r="T3856" s="10">
        <f t="shared" si="301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 s="3">
        <f t="shared" si="303"/>
        <v>25</v>
      </c>
      <c r="Q3857" s="12" t="s">
        <v>8324</v>
      </c>
      <c r="R3857" t="s">
        <v>8327</v>
      </c>
      <c r="S3857" s="10">
        <f t="shared" si="300"/>
        <v>42059.970729166671</v>
      </c>
      <c r="T3857" s="10">
        <f t="shared" si="301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 s="3">
        <f t="shared" si="303"/>
        <v>1</v>
      </c>
      <c r="Q3858" s="12" t="s">
        <v>8324</v>
      </c>
      <c r="R3858" t="s">
        <v>8327</v>
      </c>
      <c r="S3858" s="10">
        <f t="shared" si="300"/>
        <v>42041.743090277778</v>
      </c>
      <c r="T3858" s="10">
        <f t="shared" si="301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 s="3">
        <f t="shared" si="303"/>
        <v>65</v>
      </c>
      <c r="Q3859" s="12" t="s">
        <v>8324</v>
      </c>
      <c r="R3859" t="s">
        <v>8327</v>
      </c>
      <c r="S3859" s="10">
        <f t="shared" si="300"/>
        <v>41829.73715277778</v>
      </c>
      <c r="T3859" s="10">
        <f t="shared" si="301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 s="3">
        <f t="shared" si="303"/>
        <v>10</v>
      </c>
      <c r="Q3860" s="12" t="s">
        <v>8324</v>
      </c>
      <c r="R3860" t="s">
        <v>8327</v>
      </c>
      <c r="S3860" s="10">
        <f t="shared" si="300"/>
        <v>42128.431064814817</v>
      </c>
      <c r="T3860" s="10">
        <f t="shared" si="301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 s="3">
        <f t="shared" si="303"/>
        <v>1</v>
      </c>
      <c r="Q3861" s="12" t="s">
        <v>8324</v>
      </c>
      <c r="R3861" t="s">
        <v>8327</v>
      </c>
      <c r="S3861" s="10">
        <f t="shared" si="300"/>
        <v>41789.893599537041</v>
      </c>
      <c r="T3861" s="10">
        <f t="shared" si="301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 s="3">
        <f t="shared" si="303"/>
        <v>81.540000000000006</v>
      </c>
      <c r="Q3862" s="12" t="s">
        <v>8324</v>
      </c>
      <c r="R3862" t="s">
        <v>8327</v>
      </c>
      <c r="S3862" s="10">
        <f t="shared" si="300"/>
        <v>41833.660995370366</v>
      </c>
      <c r="T3862" s="10">
        <f t="shared" si="301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 s="3">
        <f t="shared" si="303"/>
        <v>100</v>
      </c>
      <c r="Q3863" s="12" t="s">
        <v>8324</v>
      </c>
      <c r="R3863" t="s">
        <v>8327</v>
      </c>
      <c r="S3863" s="10">
        <f t="shared" si="300"/>
        <v>41914.590011574073</v>
      </c>
      <c r="T3863" s="10">
        <f t="shared" si="301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 s="3">
        <f t="shared" si="303"/>
        <v>1</v>
      </c>
      <c r="Q3864" s="12" t="s">
        <v>8324</v>
      </c>
      <c r="R3864" t="s">
        <v>8327</v>
      </c>
      <c r="S3864" s="10">
        <f t="shared" si="300"/>
        <v>42611.261064814811</v>
      </c>
      <c r="T3864" s="10">
        <f t="shared" si="301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 s="3">
        <f t="shared" si="303"/>
        <v>0</v>
      </c>
      <c r="Q3865" s="12" t="s">
        <v>8324</v>
      </c>
      <c r="R3865" t="s">
        <v>8327</v>
      </c>
      <c r="S3865" s="10">
        <f t="shared" si="300"/>
        <v>42253.633159722223</v>
      </c>
      <c r="T3865" s="10">
        <f t="shared" si="301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 s="3">
        <f t="shared" si="303"/>
        <v>20</v>
      </c>
      <c r="Q3866" s="12" t="s">
        <v>8324</v>
      </c>
      <c r="R3866" t="s">
        <v>8327</v>
      </c>
      <c r="S3866" s="10">
        <f t="shared" si="300"/>
        <v>42295.891828703709</v>
      </c>
      <c r="T3866" s="10">
        <f t="shared" si="301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 s="3">
        <f t="shared" si="303"/>
        <v>46.43</v>
      </c>
      <c r="Q3867" s="12" t="s">
        <v>8324</v>
      </c>
      <c r="R3867" t="s">
        <v>8327</v>
      </c>
      <c r="S3867" s="10">
        <f t="shared" si="300"/>
        <v>41841.651597222226</v>
      </c>
      <c r="T3867" s="10">
        <f t="shared" si="301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 s="3">
        <f t="shared" si="303"/>
        <v>5.5</v>
      </c>
      <c r="Q3868" s="12" t="s">
        <v>8324</v>
      </c>
      <c r="R3868" t="s">
        <v>8327</v>
      </c>
      <c r="S3868" s="10">
        <f t="shared" si="300"/>
        <v>42402.947002314817</v>
      </c>
      <c r="T3868" s="10">
        <f t="shared" si="301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 s="3">
        <f t="shared" si="303"/>
        <v>50.2</v>
      </c>
      <c r="Q3869" s="12" t="s">
        <v>8324</v>
      </c>
      <c r="R3869" t="s">
        <v>8327</v>
      </c>
      <c r="S3869" s="10">
        <f t="shared" si="300"/>
        <v>42509.814108796301</v>
      </c>
      <c r="T3869" s="10">
        <f t="shared" si="301"/>
        <v>42539.814108796301</v>
      </c>
      <c r="U3869">
        <f t="shared" si="304"/>
        <v>2016</v>
      </c>
    </row>
    <row r="3870" spans="1:21" ht="48" x14ac:dyDescent="0.2">
      <c r="A3870">
        <v>3632</v>
      </c>
      <c r="B3870" s="3" t="s">
        <v>3630</v>
      </c>
      <c r="C3870" s="3" t="s">
        <v>7742</v>
      </c>
      <c r="D3870" s="6">
        <v>500</v>
      </c>
      <c r="E3870" s="8">
        <v>100</v>
      </c>
      <c r="F3870" t="s">
        <v>8220</v>
      </c>
      <c r="G3870" t="s">
        <v>8224</v>
      </c>
      <c r="H3870" t="s">
        <v>8246</v>
      </c>
      <c r="I3870">
        <v>1416781749</v>
      </c>
      <c r="J3870">
        <v>1415053749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20</v>
      </c>
      <c r="P3870" s="3">
        <f t="shared" si="303"/>
        <v>100</v>
      </c>
      <c r="Q3870" s="12" t="s">
        <v>8324</v>
      </c>
      <c r="R3870" t="s">
        <v>8336</v>
      </c>
      <c r="S3870" s="10">
        <f t="shared" si="300"/>
        <v>41946.936909722222</v>
      </c>
      <c r="T3870" s="10">
        <f t="shared" si="301"/>
        <v>41966.936909722222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 s="3">
        <f t="shared" si="303"/>
        <v>30.13</v>
      </c>
      <c r="Q3871" s="12" t="s">
        <v>8324</v>
      </c>
      <c r="R3871" t="s">
        <v>8336</v>
      </c>
      <c r="S3871" s="10">
        <f t="shared" si="300"/>
        <v>42047.724444444444</v>
      </c>
      <c r="T3871" s="10">
        <f t="shared" si="301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 s="3">
        <f t="shared" si="303"/>
        <v>150</v>
      </c>
      <c r="Q3872" s="12" t="s">
        <v>8324</v>
      </c>
      <c r="R3872" t="s">
        <v>8336</v>
      </c>
      <c r="S3872" s="10">
        <f t="shared" si="300"/>
        <v>41793.17219907407</v>
      </c>
      <c r="T3872" s="10">
        <f t="shared" si="301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 s="3">
        <f t="shared" si="303"/>
        <v>13.33</v>
      </c>
      <c r="Q3873" s="12" t="s">
        <v>8324</v>
      </c>
      <c r="R3873" t="s">
        <v>8336</v>
      </c>
      <c r="S3873" s="10">
        <f t="shared" si="300"/>
        <v>42763.780671296292</v>
      </c>
      <c r="T3873" s="10">
        <f t="shared" si="301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 s="3">
        <f t="shared" si="303"/>
        <v>0</v>
      </c>
      <c r="Q3874" s="12" t="s">
        <v>8324</v>
      </c>
      <c r="R3874" t="s">
        <v>8336</v>
      </c>
      <c r="S3874" s="10">
        <f t="shared" si="300"/>
        <v>42180.145787037036</v>
      </c>
      <c r="T3874" s="10">
        <f t="shared" si="301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 s="3">
        <f t="shared" si="303"/>
        <v>0</v>
      </c>
      <c r="Q3875" s="12" t="s">
        <v>8324</v>
      </c>
      <c r="R3875" t="s">
        <v>8336</v>
      </c>
      <c r="S3875" s="10">
        <f t="shared" si="300"/>
        <v>42255.696006944447</v>
      </c>
      <c r="T3875" s="10">
        <f t="shared" si="301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 s="3">
        <f t="shared" si="303"/>
        <v>0</v>
      </c>
      <c r="Q3876" s="12" t="s">
        <v>8324</v>
      </c>
      <c r="R3876" t="s">
        <v>8336</v>
      </c>
      <c r="S3876" s="10">
        <f t="shared" si="300"/>
        <v>42007.016458333332</v>
      </c>
      <c r="T3876" s="10">
        <f t="shared" si="301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 s="3">
        <f t="shared" si="303"/>
        <v>0</v>
      </c>
      <c r="Q3877" s="12" t="s">
        <v>8324</v>
      </c>
      <c r="R3877" t="s">
        <v>8336</v>
      </c>
      <c r="S3877" s="10">
        <f t="shared" si="300"/>
        <v>42615.346817129626</v>
      </c>
      <c r="T3877" s="10">
        <f t="shared" si="301"/>
        <v>42616.416666666672</v>
      </c>
      <c r="U3877">
        <f t="shared" si="304"/>
        <v>2016</v>
      </c>
    </row>
    <row r="3878" spans="1:21" ht="48" x14ac:dyDescent="0.2">
      <c r="A3878">
        <v>3647</v>
      </c>
      <c r="B3878" s="3" t="s">
        <v>3645</v>
      </c>
      <c r="C3878" s="3" t="s">
        <v>7757</v>
      </c>
      <c r="D3878" s="6">
        <v>500</v>
      </c>
      <c r="E3878" s="8">
        <v>30</v>
      </c>
      <c r="F3878" t="s">
        <v>8220</v>
      </c>
      <c r="G3878" t="s">
        <v>8224</v>
      </c>
      <c r="H3878" t="s">
        <v>8246</v>
      </c>
      <c r="I3878">
        <v>1475258327</v>
      </c>
      <c r="J3878">
        <v>1471370327</v>
      </c>
      <c r="K3878" t="b">
        <v>0</v>
      </c>
      <c r="L3878">
        <v>2</v>
      </c>
      <c r="M3878" t="b">
        <v>0</v>
      </c>
      <c r="N3878" t="s">
        <v>8303</v>
      </c>
      <c r="O3878">
        <f t="shared" si="302"/>
        <v>6</v>
      </c>
      <c r="P3878" s="3">
        <f t="shared" si="303"/>
        <v>15</v>
      </c>
      <c r="Q3878" s="12" t="s">
        <v>8324</v>
      </c>
      <c r="R3878" t="s">
        <v>8336</v>
      </c>
      <c r="S3878" s="10">
        <f t="shared" si="300"/>
        <v>42598.749155092592</v>
      </c>
      <c r="T3878" s="10">
        <f t="shared" si="301"/>
        <v>42643.749155092592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 s="3">
        <f t="shared" si="303"/>
        <v>88.64</v>
      </c>
      <c r="Q3879" s="12" t="s">
        <v>8324</v>
      </c>
      <c r="R3879" t="s">
        <v>8336</v>
      </c>
      <c r="S3879" s="10">
        <f t="shared" si="300"/>
        <v>42682.67768518519</v>
      </c>
      <c r="T3879" s="10">
        <f t="shared" si="301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 s="3">
        <f t="shared" si="303"/>
        <v>10</v>
      </c>
      <c r="Q3880" s="12" t="s">
        <v>8324</v>
      </c>
      <c r="R3880" t="s">
        <v>8336</v>
      </c>
      <c r="S3880" s="10">
        <f t="shared" si="300"/>
        <v>42154.818819444445</v>
      </c>
      <c r="T3880" s="10">
        <f t="shared" si="301"/>
        <v>42185.165972222225</v>
      </c>
      <c r="U3880">
        <f t="shared" si="304"/>
        <v>2015</v>
      </c>
    </row>
    <row r="3881" spans="1:21" ht="64" x14ac:dyDescent="0.2">
      <c r="A3881">
        <v>3752</v>
      </c>
      <c r="B3881" s="3" t="s">
        <v>3749</v>
      </c>
      <c r="C3881" s="3" t="s">
        <v>7862</v>
      </c>
      <c r="D3881" s="6">
        <v>500</v>
      </c>
      <c r="E3881" s="8">
        <v>565</v>
      </c>
      <c r="F3881" t="s">
        <v>8218</v>
      </c>
      <c r="G3881" t="s">
        <v>8224</v>
      </c>
      <c r="H3881" t="s">
        <v>8246</v>
      </c>
      <c r="I3881">
        <v>1476651600</v>
      </c>
      <c r="J3881">
        <v>1473189335</v>
      </c>
      <c r="K3881" t="b">
        <v>0</v>
      </c>
      <c r="L3881">
        <v>15</v>
      </c>
      <c r="M3881" t="b">
        <v>1</v>
      </c>
      <c r="N3881" t="s">
        <v>8303</v>
      </c>
      <c r="O3881">
        <f t="shared" si="302"/>
        <v>113</v>
      </c>
      <c r="P3881" s="3">
        <f t="shared" si="303"/>
        <v>37.67</v>
      </c>
      <c r="Q3881" s="12" t="s">
        <v>8324</v>
      </c>
      <c r="R3881" t="s">
        <v>8336</v>
      </c>
      <c r="S3881" s="10">
        <f t="shared" si="300"/>
        <v>42619.802488425921</v>
      </c>
      <c r="T3881" s="10">
        <f t="shared" si="301"/>
        <v>42659.875</v>
      </c>
      <c r="U3881">
        <f t="shared" si="304"/>
        <v>2016</v>
      </c>
    </row>
    <row r="3882" spans="1:21" ht="48" x14ac:dyDescent="0.2">
      <c r="A3882">
        <v>3761</v>
      </c>
      <c r="B3882" s="3" t="s">
        <v>3758</v>
      </c>
      <c r="C3882" s="3" t="s">
        <v>7871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1439247600</v>
      </c>
      <c r="J3882">
        <v>1434625937</v>
      </c>
      <c r="K3882" t="b">
        <v>0</v>
      </c>
      <c r="L3882">
        <v>3</v>
      </c>
      <c r="M3882" t="b">
        <v>1</v>
      </c>
      <c r="N3882" t="s">
        <v>8303</v>
      </c>
      <c r="O3882">
        <f t="shared" si="302"/>
        <v>100</v>
      </c>
      <c r="P3882" s="3">
        <f t="shared" si="303"/>
        <v>166.67</v>
      </c>
      <c r="Q3882" s="12" t="s">
        <v>8324</v>
      </c>
      <c r="R3882" t="s">
        <v>8336</v>
      </c>
      <c r="S3882" s="10">
        <f t="shared" si="300"/>
        <v>42173.466863425929</v>
      </c>
      <c r="T3882" s="10">
        <f t="shared" si="301"/>
        <v>42226.958333333328</v>
      </c>
      <c r="U3882">
        <f t="shared" si="304"/>
        <v>2015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 s="3">
        <f t="shared" si="303"/>
        <v>25</v>
      </c>
      <c r="Q3883" s="12" t="s">
        <v>8324</v>
      </c>
      <c r="R3883" t="s">
        <v>8336</v>
      </c>
      <c r="S3883" s="10">
        <f t="shared" si="300"/>
        <v>42756.018506944441</v>
      </c>
      <c r="T3883" s="10">
        <f t="shared" si="301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 s="3">
        <f t="shared" si="303"/>
        <v>0</v>
      </c>
      <c r="Q3884" s="12" t="s">
        <v>8324</v>
      </c>
      <c r="R3884" t="s">
        <v>8336</v>
      </c>
      <c r="S3884" s="10">
        <f t="shared" si="300"/>
        <v>42373.983449074076</v>
      </c>
      <c r="T3884" s="10">
        <f t="shared" si="301"/>
        <v>42400.960416666669</v>
      </c>
      <c r="U3884">
        <f t="shared" si="304"/>
        <v>2016</v>
      </c>
    </row>
    <row r="3885" spans="1:21" ht="48" x14ac:dyDescent="0.2">
      <c r="A3885">
        <v>3188</v>
      </c>
      <c r="B3885" s="3" t="s">
        <v>3188</v>
      </c>
      <c r="C3885" s="3" t="s">
        <v>7298</v>
      </c>
      <c r="D3885" s="6">
        <v>200</v>
      </c>
      <c r="E3885" s="8">
        <v>130</v>
      </c>
      <c r="F3885" t="s">
        <v>8220</v>
      </c>
      <c r="G3885" t="s">
        <v>8224</v>
      </c>
      <c r="H3885" t="s">
        <v>8246</v>
      </c>
      <c r="I3885">
        <v>1433930302</v>
      </c>
      <c r="J3885">
        <v>1432115902</v>
      </c>
      <c r="K3885" t="b">
        <v>0</v>
      </c>
      <c r="L3885">
        <v>9</v>
      </c>
      <c r="M3885" t="b">
        <v>0</v>
      </c>
      <c r="N3885" t="s">
        <v>8303</v>
      </c>
      <c r="O3885">
        <f t="shared" si="302"/>
        <v>65</v>
      </c>
      <c r="P3885" s="3">
        <f t="shared" si="303"/>
        <v>14.44</v>
      </c>
      <c r="Q3885" s="12" t="s">
        <v>8324</v>
      </c>
      <c r="R3885" t="s">
        <v>8336</v>
      </c>
      <c r="S3885" s="10">
        <f t="shared" si="300"/>
        <v>42144.415532407409</v>
      </c>
      <c r="T3885" s="10">
        <f t="shared" si="301"/>
        <v>42165.415532407409</v>
      </c>
      <c r="U3885">
        <f t="shared" si="304"/>
        <v>2015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 s="3">
        <f t="shared" si="303"/>
        <v>0</v>
      </c>
      <c r="Q3886" s="12" t="s">
        <v>8324</v>
      </c>
      <c r="R3886" t="s">
        <v>8336</v>
      </c>
      <c r="S3886" s="10">
        <f t="shared" ref="S3886:S3905" si="305">(((J3886/60)/60)/24)+DATE(1970,1,1)</f>
        <v>42065.791574074072</v>
      </c>
      <c r="T3886" s="10">
        <f t="shared" ref="T3886:T3905" si="306">(((I3886/60)/60)/24)+DATE(1970,1,1)</f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 s="3">
        <f t="shared" si="303"/>
        <v>0</v>
      </c>
      <c r="Q3887" s="12" t="s">
        <v>8324</v>
      </c>
      <c r="R3887" t="s">
        <v>8336</v>
      </c>
      <c r="S3887" s="10">
        <f t="shared" si="305"/>
        <v>42469.951284722221</v>
      </c>
      <c r="T3887" s="10">
        <f t="shared" si="306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 s="3">
        <f t="shared" si="303"/>
        <v>0</v>
      </c>
      <c r="Q3888" s="12" t="s">
        <v>8324</v>
      </c>
      <c r="R3888" t="s">
        <v>8336</v>
      </c>
      <c r="S3888" s="10">
        <f t="shared" si="305"/>
        <v>41954.228032407409</v>
      </c>
      <c r="T3888" s="10">
        <f t="shared" si="306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 s="3">
        <f t="shared" si="303"/>
        <v>17.5</v>
      </c>
      <c r="Q3889" s="12" t="s">
        <v>8324</v>
      </c>
      <c r="R3889" t="s">
        <v>8336</v>
      </c>
      <c r="S3889" s="10">
        <f t="shared" si="305"/>
        <v>42079.857974537037</v>
      </c>
      <c r="T3889" s="10">
        <f t="shared" si="306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 s="3">
        <f t="shared" si="303"/>
        <v>38.71</v>
      </c>
      <c r="Q3890" s="12" t="s">
        <v>8324</v>
      </c>
      <c r="R3890" t="s">
        <v>8327</v>
      </c>
      <c r="S3890" s="10">
        <f t="shared" si="305"/>
        <v>42762.545810185184</v>
      </c>
      <c r="T3890" s="10">
        <f t="shared" si="306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 s="3">
        <f t="shared" si="303"/>
        <v>13.11</v>
      </c>
      <c r="Q3891" s="12" t="s">
        <v>8324</v>
      </c>
      <c r="R3891" t="s">
        <v>8327</v>
      </c>
      <c r="S3891" s="10">
        <f t="shared" si="305"/>
        <v>41977.004976851851</v>
      </c>
      <c r="T3891" s="10">
        <f t="shared" si="306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 s="3">
        <f t="shared" si="303"/>
        <v>315.5</v>
      </c>
      <c r="Q3892" s="12" t="s">
        <v>8324</v>
      </c>
      <c r="R3892" t="s">
        <v>8327</v>
      </c>
      <c r="S3892" s="10">
        <f t="shared" si="305"/>
        <v>42171.758611111116</v>
      </c>
      <c r="T3892" s="10">
        <f t="shared" si="306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 s="3">
        <f t="shared" si="303"/>
        <v>37.14</v>
      </c>
      <c r="Q3893" s="12" t="s">
        <v>8324</v>
      </c>
      <c r="R3893" t="s">
        <v>8327</v>
      </c>
      <c r="S3893" s="10">
        <f t="shared" si="305"/>
        <v>42056.1324537037</v>
      </c>
      <c r="T3893" s="10">
        <f t="shared" si="306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 s="3">
        <f t="shared" si="303"/>
        <v>0</v>
      </c>
      <c r="Q3894" s="12" t="s">
        <v>8324</v>
      </c>
      <c r="R3894" t="s">
        <v>8327</v>
      </c>
      <c r="S3894" s="10">
        <f t="shared" si="305"/>
        <v>41867.652280092596</v>
      </c>
      <c r="T3894" s="10">
        <f t="shared" si="306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 s="3">
        <f t="shared" si="303"/>
        <v>128.27000000000001</v>
      </c>
      <c r="Q3895" s="12" t="s">
        <v>8324</v>
      </c>
      <c r="R3895" t="s">
        <v>8327</v>
      </c>
      <c r="S3895" s="10">
        <f t="shared" si="305"/>
        <v>41779.657870370371</v>
      </c>
      <c r="T3895" s="10">
        <f t="shared" si="306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 s="3">
        <f t="shared" si="303"/>
        <v>47.27</v>
      </c>
      <c r="Q3896" s="12" t="s">
        <v>8324</v>
      </c>
      <c r="R3896" t="s">
        <v>8327</v>
      </c>
      <c r="S3896" s="10">
        <f t="shared" si="305"/>
        <v>42679.958472222221</v>
      </c>
      <c r="T3896" s="10">
        <f t="shared" si="306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 s="3">
        <f t="shared" si="303"/>
        <v>50</v>
      </c>
      <c r="Q3897" s="12" t="s">
        <v>8324</v>
      </c>
      <c r="R3897" t="s">
        <v>8327</v>
      </c>
      <c r="S3897" s="10">
        <f t="shared" si="305"/>
        <v>42032.250208333338</v>
      </c>
      <c r="T3897" s="10">
        <f t="shared" si="306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 s="3">
        <f t="shared" si="303"/>
        <v>42.5</v>
      </c>
      <c r="Q3898" s="12" t="s">
        <v>8324</v>
      </c>
      <c r="R3898" t="s">
        <v>8327</v>
      </c>
      <c r="S3898" s="10">
        <f t="shared" si="305"/>
        <v>41793.191875000004</v>
      </c>
      <c r="T3898" s="10">
        <f t="shared" si="306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 s="3">
        <f t="shared" si="303"/>
        <v>44</v>
      </c>
      <c r="Q3899" s="12" t="s">
        <v>8324</v>
      </c>
      <c r="R3899" t="s">
        <v>8327</v>
      </c>
      <c r="S3899" s="10">
        <f t="shared" si="305"/>
        <v>41982.87364583333</v>
      </c>
      <c r="T3899" s="10">
        <f t="shared" si="306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 s="3">
        <f t="shared" si="303"/>
        <v>50.88</v>
      </c>
      <c r="Q3900" s="12" t="s">
        <v>8324</v>
      </c>
      <c r="R3900" t="s">
        <v>8327</v>
      </c>
      <c r="S3900" s="10">
        <f t="shared" si="305"/>
        <v>42193.482291666667</v>
      </c>
      <c r="T3900" s="10">
        <f t="shared" si="306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 s="3">
        <f t="shared" si="303"/>
        <v>62.5</v>
      </c>
      <c r="Q3901" s="12" t="s">
        <v>8324</v>
      </c>
      <c r="R3901" t="s">
        <v>8327</v>
      </c>
      <c r="S3901" s="10">
        <f t="shared" si="305"/>
        <v>41843.775011574071</v>
      </c>
      <c r="T3901" s="10">
        <f t="shared" si="306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 s="3">
        <f t="shared" si="303"/>
        <v>27</v>
      </c>
      <c r="Q3902" s="12" t="s">
        <v>8324</v>
      </c>
      <c r="R3902" t="s">
        <v>8327</v>
      </c>
      <c r="S3902" s="10">
        <f t="shared" si="305"/>
        <v>42136.092488425929</v>
      </c>
      <c r="T3902" s="10">
        <f t="shared" si="306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 s="3">
        <f t="shared" si="303"/>
        <v>25</v>
      </c>
      <c r="Q3903" s="12" t="s">
        <v>8324</v>
      </c>
      <c r="R3903" t="s">
        <v>8327</v>
      </c>
      <c r="S3903" s="10">
        <f t="shared" si="305"/>
        <v>42317.826377314821</v>
      </c>
      <c r="T3903" s="10">
        <f t="shared" si="306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 s="3">
        <f t="shared" si="303"/>
        <v>47.26</v>
      </c>
      <c r="Q3904" s="12" t="s">
        <v>8324</v>
      </c>
      <c r="R3904" t="s">
        <v>8327</v>
      </c>
      <c r="S3904" s="10">
        <f t="shared" si="305"/>
        <v>42663.468078703707</v>
      </c>
      <c r="T3904" s="10">
        <f t="shared" si="306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 s="3">
        <f t="shared" si="303"/>
        <v>0</v>
      </c>
      <c r="Q3905" s="12" t="s">
        <v>8324</v>
      </c>
      <c r="R3905" t="s">
        <v>8327</v>
      </c>
      <c r="S3905" s="10">
        <f t="shared" si="305"/>
        <v>42186.01116898148</v>
      </c>
      <c r="T3905" s="10">
        <f t="shared" si="306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7">ROUND(E3906/D3906*100,0)</f>
        <v>0</v>
      </c>
      <c r="P3906" s="3">
        <f t="shared" ref="P3906:P3969" si="308">IFERROR(ROUND(E3906/L3906,2),0)</f>
        <v>1.5</v>
      </c>
      <c r="Q3906" s="12" t="s">
        <v>8324</v>
      </c>
      <c r="R3906" t="s">
        <v>8327</v>
      </c>
      <c r="S3906" s="10">
        <f t="shared" ref="S3906:S3969" si="309">(((J3906/60)/60)/24)+DATE(1970,1,1)</f>
        <v>42095.229166666672</v>
      </c>
      <c r="T3906" s="10">
        <f t="shared" ref="T3906:T3969" si="310">(((I3906/60)/60)/24)+DATE(1970,1,1)</f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7"/>
        <v>12</v>
      </c>
      <c r="P3907" s="3">
        <f t="shared" si="308"/>
        <v>24.71</v>
      </c>
      <c r="Q3907" s="12" t="s">
        <v>8324</v>
      </c>
      <c r="R3907" t="s">
        <v>8327</v>
      </c>
      <c r="S3907" s="10">
        <f t="shared" si="309"/>
        <v>42124.623877314814</v>
      </c>
      <c r="T3907" s="10">
        <f t="shared" si="310"/>
        <v>42166.958333333328</v>
      </c>
      <c r="U3907">
        <f t="shared" ref="U3907:U3970" si="311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 s="3">
        <f t="shared" si="308"/>
        <v>63.13</v>
      </c>
      <c r="Q3908" s="12" t="s">
        <v>8324</v>
      </c>
      <c r="R3908" t="s">
        <v>8327</v>
      </c>
      <c r="S3908" s="10">
        <f t="shared" si="309"/>
        <v>42143.917743055557</v>
      </c>
      <c r="T3908" s="10">
        <f t="shared" si="310"/>
        <v>42181.559027777781</v>
      </c>
      <c r="U3908">
        <f t="shared" si="311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 s="3">
        <f t="shared" si="308"/>
        <v>38.25</v>
      </c>
      <c r="Q3909" s="12" t="s">
        <v>8324</v>
      </c>
      <c r="R3909" t="s">
        <v>8327</v>
      </c>
      <c r="S3909" s="10">
        <f t="shared" si="309"/>
        <v>41906.819513888891</v>
      </c>
      <c r="T3909" s="10">
        <f t="shared" si="310"/>
        <v>41938.838888888888</v>
      </c>
      <c r="U3909">
        <f t="shared" si="311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 s="3">
        <f t="shared" si="308"/>
        <v>16.25</v>
      </c>
      <c r="Q3910" s="12" t="s">
        <v>8324</v>
      </c>
      <c r="R3910" t="s">
        <v>8327</v>
      </c>
      <c r="S3910" s="10">
        <f t="shared" si="309"/>
        <v>41834.135370370372</v>
      </c>
      <c r="T3910" s="10">
        <f t="shared" si="310"/>
        <v>41849.135370370372</v>
      </c>
      <c r="U3910">
        <f t="shared" si="311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 s="3">
        <f t="shared" si="308"/>
        <v>33.75</v>
      </c>
      <c r="Q3911" s="12" t="s">
        <v>8324</v>
      </c>
      <c r="R3911" t="s">
        <v>8327</v>
      </c>
      <c r="S3911" s="10">
        <f t="shared" si="309"/>
        <v>41863.359282407408</v>
      </c>
      <c r="T3911" s="10">
        <f t="shared" si="310"/>
        <v>41893.359282407408</v>
      </c>
      <c r="U3911">
        <f t="shared" si="311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 s="3">
        <f t="shared" si="308"/>
        <v>61.67</v>
      </c>
      <c r="Q3912" s="12" t="s">
        <v>8324</v>
      </c>
      <c r="R3912" t="s">
        <v>8327</v>
      </c>
      <c r="S3912" s="10">
        <f t="shared" si="309"/>
        <v>42224.756909722222</v>
      </c>
      <c r="T3912" s="10">
        <f t="shared" si="310"/>
        <v>42254.756909722222</v>
      </c>
      <c r="U3912">
        <f t="shared" si="311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 s="3">
        <f t="shared" si="308"/>
        <v>83.14</v>
      </c>
      <c r="Q3913" s="12" t="s">
        <v>8324</v>
      </c>
      <c r="R3913" t="s">
        <v>8327</v>
      </c>
      <c r="S3913" s="10">
        <f t="shared" si="309"/>
        <v>41939.8122337963</v>
      </c>
      <c r="T3913" s="10">
        <f t="shared" si="310"/>
        <v>41969.853900462964</v>
      </c>
      <c r="U3913">
        <f t="shared" si="311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 s="3">
        <f t="shared" si="308"/>
        <v>1</v>
      </c>
      <c r="Q3914" s="12" t="s">
        <v>8324</v>
      </c>
      <c r="R3914" t="s">
        <v>8327</v>
      </c>
      <c r="S3914" s="10">
        <f t="shared" si="309"/>
        <v>42059.270023148143</v>
      </c>
      <c r="T3914" s="10">
        <f t="shared" si="310"/>
        <v>42119.190972222219</v>
      </c>
      <c r="U3914">
        <f t="shared" si="311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 s="3">
        <f t="shared" si="308"/>
        <v>142.86000000000001</v>
      </c>
      <c r="Q3915" s="12" t="s">
        <v>8324</v>
      </c>
      <c r="R3915" t="s">
        <v>8327</v>
      </c>
      <c r="S3915" s="10">
        <f t="shared" si="309"/>
        <v>42308.211215277777</v>
      </c>
      <c r="T3915" s="10">
        <f t="shared" si="310"/>
        <v>42338.252881944441</v>
      </c>
      <c r="U3915">
        <f t="shared" si="311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 s="3">
        <f t="shared" si="308"/>
        <v>33.67</v>
      </c>
      <c r="Q3916" s="12" t="s">
        <v>8324</v>
      </c>
      <c r="R3916" t="s">
        <v>8327</v>
      </c>
      <c r="S3916" s="10">
        <f t="shared" si="309"/>
        <v>42114.818935185183</v>
      </c>
      <c r="T3916" s="10">
        <f t="shared" si="310"/>
        <v>42134.957638888889</v>
      </c>
      <c r="U3916">
        <f t="shared" si="311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 s="3">
        <f t="shared" si="308"/>
        <v>5</v>
      </c>
      <c r="Q3917" s="12" t="s">
        <v>8324</v>
      </c>
      <c r="R3917" t="s">
        <v>8327</v>
      </c>
      <c r="S3917" s="10">
        <f t="shared" si="309"/>
        <v>42492.98505787037</v>
      </c>
      <c r="T3917" s="10">
        <f t="shared" si="310"/>
        <v>42522.98505787037</v>
      </c>
      <c r="U3917">
        <f t="shared" si="311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 s="3">
        <f t="shared" si="308"/>
        <v>0</v>
      </c>
      <c r="Q3918" s="12" t="s">
        <v>8324</v>
      </c>
      <c r="R3918" t="s">
        <v>8327</v>
      </c>
      <c r="S3918" s="10">
        <f t="shared" si="309"/>
        <v>42494.471666666665</v>
      </c>
      <c r="T3918" s="10">
        <f t="shared" si="310"/>
        <v>42524.471666666665</v>
      </c>
      <c r="U3918">
        <f t="shared" si="311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 s="3">
        <f t="shared" si="308"/>
        <v>10</v>
      </c>
      <c r="Q3919" s="12" t="s">
        <v>8324</v>
      </c>
      <c r="R3919" t="s">
        <v>8327</v>
      </c>
      <c r="S3919" s="10">
        <f t="shared" si="309"/>
        <v>41863.527326388888</v>
      </c>
      <c r="T3919" s="10">
        <f t="shared" si="310"/>
        <v>41893.527326388888</v>
      </c>
      <c r="U3919">
        <f t="shared" si="311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 s="3">
        <f t="shared" si="308"/>
        <v>40</v>
      </c>
      <c r="Q3920" s="12" t="s">
        <v>8324</v>
      </c>
      <c r="R3920" t="s">
        <v>8327</v>
      </c>
      <c r="S3920" s="10">
        <f t="shared" si="309"/>
        <v>41843.664618055554</v>
      </c>
      <c r="T3920" s="10">
        <f t="shared" si="310"/>
        <v>41855.666666666664</v>
      </c>
      <c r="U3920">
        <f t="shared" si="311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 s="3">
        <f t="shared" si="308"/>
        <v>30</v>
      </c>
      <c r="Q3921" s="12" t="s">
        <v>8324</v>
      </c>
      <c r="R3921" t="s">
        <v>8327</v>
      </c>
      <c r="S3921" s="10">
        <f t="shared" si="309"/>
        <v>42358.684872685189</v>
      </c>
      <c r="T3921" s="10">
        <f t="shared" si="310"/>
        <v>42387</v>
      </c>
      <c r="U3921">
        <f t="shared" si="311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 s="3">
        <f t="shared" si="308"/>
        <v>45</v>
      </c>
      <c r="Q3922" s="12" t="s">
        <v>8324</v>
      </c>
      <c r="R3922" t="s">
        <v>8327</v>
      </c>
      <c r="S3922" s="10">
        <f t="shared" si="309"/>
        <v>42657.38726851852</v>
      </c>
      <c r="T3922" s="10">
        <f t="shared" si="310"/>
        <v>42687.428935185191</v>
      </c>
      <c r="U3922">
        <f t="shared" si="311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 s="3">
        <f t="shared" si="308"/>
        <v>0</v>
      </c>
      <c r="Q3923" s="12" t="s">
        <v>8324</v>
      </c>
      <c r="R3923" t="s">
        <v>8327</v>
      </c>
      <c r="S3923" s="10">
        <f t="shared" si="309"/>
        <v>41926.542303240742</v>
      </c>
      <c r="T3923" s="10">
        <f t="shared" si="310"/>
        <v>41938.75</v>
      </c>
      <c r="U3923">
        <f t="shared" si="311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 s="3">
        <f t="shared" si="308"/>
        <v>10.17</v>
      </c>
      <c r="Q3924" s="12" t="s">
        <v>8324</v>
      </c>
      <c r="R3924" t="s">
        <v>8327</v>
      </c>
      <c r="S3924" s="10">
        <f t="shared" si="309"/>
        <v>42020.768634259264</v>
      </c>
      <c r="T3924" s="10">
        <f t="shared" si="310"/>
        <v>42065.958333333328</v>
      </c>
      <c r="U3924">
        <f t="shared" si="311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 s="3">
        <f t="shared" si="308"/>
        <v>81.41</v>
      </c>
      <c r="Q3925" s="12" t="s">
        <v>8324</v>
      </c>
      <c r="R3925" t="s">
        <v>8327</v>
      </c>
      <c r="S3925" s="10">
        <f t="shared" si="309"/>
        <v>42075.979988425926</v>
      </c>
      <c r="T3925" s="10">
        <f t="shared" si="310"/>
        <v>42103.979988425926</v>
      </c>
      <c r="U3925">
        <f t="shared" si="311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 s="3">
        <f t="shared" si="308"/>
        <v>57.25</v>
      </c>
      <c r="Q3926" s="12" t="s">
        <v>8324</v>
      </c>
      <c r="R3926" t="s">
        <v>8327</v>
      </c>
      <c r="S3926" s="10">
        <f t="shared" si="309"/>
        <v>41786.959745370368</v>
      </c>
      <c r="T3926" s="10">
        <f t="shared" si="310"/>
        <v>41816.959745370368</v>
      </c>
      <c r="U3926">
        <f t="shared" si="311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 s="3">
        <f t="shared" si="308"/>
        <v>5</v>
      </c>
      <c r="Q3927" s="12" t="s">
        <v>8324</v>
      </c>
      <c r="R3927" t="s">
        <v>8327</v>
      </c>
      <c r="S3927" s="10">
        <f t="shared" si="309"/>
        <v>41820.870821759258</v>
      </c>
      <c r="T3927" s="10">
        <f t="shared" si="310"/>
        <v>41850.870821759258</v>
      </c>
      <c r="U3927">
        <f t="shared" si="311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 s="3">
        <f t="shared" si="308"/>
        <v>15</v>
      </c>
      <c r="Q3928" s="12" t="s">
        <v>8324</v>
      </c>
      <c r="R3928" t="s">
        <v>8327</v>
      </c>
      <c r="S3928" s="10">
        <f t="shared" si="309"/>
        <v>41970.085046296299</v>
      </c>
      <c r="T3928" s="10">
        <f t="shared" si="310"/>
        <v>42000.085046296299</v>
      </c>
      <c r="U3928">
        <f t="shared" si="311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 s="3">
        <f t="shared" si="308"/>
        <v>12.5</v>
      </c>
      <c r="Q3929" s="12" t="s">
        <v>8324</v>
      </c>
      <c r="R3929" t="s">
        <v>8327</v>
      </c>
      <c r="S3929" s="10">
        <f t="shared" si="309"/>
        <v>41830.267407407409</v>
      </c>
      <c r="T3929" s="10">
        <f t="shared" si="310"/>
        <v>41860.267407407409</v>
      </c>
      <c r="U3929">
        <f t="shared" si="311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 s="3">
        <f t="shared" si="308"/>
        <v>93</v>
      </c>
      <c r="Q3930" s="12" t="s">
        <v>8324</v>
      </c>
      <c r="R3930" t="s">
        <v>8327</v>
      </c>
      <c r="S3930" s="10">
        <f t="shared" si="309"/>
        <v>42265.683182870373</v>
      </c>
      <c r="T3930" s="10">
        <f t="shared" si="310"/>
        <v>42293.207638888889</v>
      </c>
      <c r="U3930">
        <f t="shared" si="311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 s="3">
        <f t="shared" si="308"/>
        <v>32.36</v>
      </c>
      <c r="Q3931" s="12" t="s">
        <v>8324</v>
      </c>
      <c r="R3931" t="s">
        <v>8327</v>
      </c>
      <c r="S3931" s="10">
        <f t="shared" si="309"/>
        <v>42601.827141203699</v>
      </c>
      <c r="T3931" s="10">
        <f t="shared" si="310"/>
        <v>42631.827141203699</v>
      </c>
      <c r="U3931">
        <f t="shared" si="311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 s="3">
        <f t="shared" si="308"/>
        <v>0</v>
      </c>
      <c r="Q3932" s="12" t="s">
        <v>8324</v>
      </c>
      <c r="R3932" t="s">
        <v>8327</v>
      </c>
      <c r="S3932" s="10">
        <f t="shared" si="309"/>
        <v>42433.338749999995</v>
      </c>
      <c r="T3932" s="10">
        <f t="shared" si="310"/>
        <v>42461.25</v>
      </c>
      <c r="U3932">
        <f t="shared" si="311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 s="3">
        <f t="shared" si="308"/>
        <v>0</v>
      </c>
      <c r="Q3933" s="12" t="s">
        <v>8324</v>
      </c>
      <c r="R3933" t="s">
        <v>8327</v>
      </c>
      <c r="S3933" s="10">
        <f t="shared" si="309"/>
        <v>42228.151701388888</v>
      </c>
      <c r="T3933" s="10">
        <f t="shared" si="310"/>
        <v>42253.151701388888</v>
      </c>
      <c r="U3933">
        <f t="shared" si="311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 s="3">
        <f t="shared" si="308"/>
        <v>1</v>
      </c>
      <c r="Q3934" s="12" t="s">
        <v>8324</v>
      </c>
      <c r="R3934" t="s">
        <v>8327</v>
      </c>
      <c r="S3934" s="10">
        <f t="shared" si="309"/>
        <v>42415.168564814812</v>
      </c>
      <c r="T3934" s="10">
        <f t="shared" si="310"/>
        <v>42445.126898148148</v>
      </c>
      <c r="U3934">
        <f t="shared" si="311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 s="3">
        <f t="shared" si="308"/>
        <v>91.83</v>
      </c>
      <c r="Q3935" s="12" t="s">
        <v>8324</v>
      </c>
      <c r="R3935" t="s">
        <v>8327</v>
      </c>
      <c r="S3935" s="10">
        <f t="shared" si="309"/>
        <v>42538.968310185184</v>
      </c>
      <c r="T3935" s="10">
        <f t="shared" si="310"/>
        <v>42568.029861111107</v>
      </c>
      <c r="U3935">
        <f t="shared" si="311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 s="3">
        <f t="shared" si="308"/>
        <v>45.83</v>
      </c>
      <c r="Q3936" s="12" t="s">
        <v>8324</v>
      </c>
      <c r="R3936" t="s">
        <v>8327</v>
      </c>
      <c r="S3936" s="10">
        <f t="shared" si="309"/>
        <v>42233.671747685185</v>
      </c>
      <c r="T3936" s="10">
        <f t="shared" si="310"/>
        <v>42278.541666666672</v>
      </c>
      <c r="U3936">
        <f t="shared" si="311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 s="3">
        <f t="shared" si="308"/>
        <v>57.17</v>
      </c>
      <c r="Q3937" s="12" t="s">
        <v>8324</v>
      </c>
      <c r="R3937" t="s">
        <v>8327</v>
      </c>
      <c r="S3937" s="10">
        <f t="shared" si="309"/>
        <v>42221.656782407401</v>
      </c>
      <c r="T3937" s="10">
        <f t="shared" si="310"/>
        <v>42281.656782407401</v>
      </c>
      <c r="U3937">
        <f t="shared" si="311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 s="3">
        <f t="shared" si="308"/>
        <v>0</v>
      </c>
      <c r="Q3938" s="12" t="s">
        <v>8324</v>
      </c>
      <c r="R3938" t="s">
        <v>8327</v>
      </c>
      <c r="S3938" s="10">
        <f t="shared" si="309"/>
        <v>42675.262962962966</v>
      </c>
      <c r="T3938" s="10">
        <f t="shared" si="310"/>
        <v>42705.304629629631</v>
      </c>
      <c r="U3938">
        <f t="shared" si="311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 s="3">
        <f t="shared" si="308"/>
        <v>248.5</v>
      </c>
      <c r="Q3939" s="12" t="s">
        <v>8324</v>
      </c>
      <c r="R3939" t="s">
        <v>8327</v>
      </c>
      <c r="S3939" s="10">
        <f t="shared" si="309"/>
        <v>42534.631481481483</v>
      </c>
      <c r="T3939" s="10">
        <f t="shared" si="310"/>
        <v>42562.631481481483</v>
      </c>
      <c r="U3939">
        <f t="shared" si="311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 s="3">
        <f t="shared" si="308"/>
        <v>79.400000000000006</v>
      </c>
      <c r="Q3940" s="12" t="s">
        <v>8324</v>
      </c>
      <c r="R3940" t="s">
        <v>8327</v>
      </c>
      <c r="S3940" s="10">
        <f t="shared" si="309"/>
        <v>42151.905717592599</v>
      </c>
      <c r="T3940" s="10">
        <f t="shared" si="310"/>
        <v>42182.905717592599</v>
      </c>
      <c r="U3940">
        <f t="shared" si="311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 s="3">
        <f t="shared" si="308"/>
        <v>5</v>
      </c>
      <c r="Q3941" s="12" t="s">
        <v>8324</v>
      </c>
      <c r="R3941" t="s">
        <v>8327</v>
      </c>
      <c r="S3941" s="10">
        <f t="shared" si="309"/>
        <v>41915.400219907409</v>
      </c>
      <c r="T3941" s="10">
        <f t="shared" si="310"/>
        <v>41919.1875</v>
      </c>
      <c r="U3941">
        <f t="shared" si="311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 s="3">
        <f t="shared" si="308"/>
        <v>5.5</v>
      </c>
      <c r="Q3942" s="12" t="s">
        <v>8324</v>
      </c>
      <c r="R3942" t="s">
        <v>8327</v>
      </c>
      <c r="S3942" s="10">
        <f t="shared" si="309"/>
        <v>41961.492488425924</v>
      </c>
      <c r="T3942" s="10">
        <f t="shared" si="310"/>
        <v>42006.492488425924</v>
      </c>
      <c r="U3942">
        <f t="shared" si="311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 s="3">
        <f t="shared" si="308"/>
        <v>25</v>
      </c>
      <c r="Q3943" s="12" t="s">
        <v>8324</v>
      </c>
      <c r="R3943" t="s">
        <v>8327</v>
      </c>
      <c r="S3943" s="10">
        <f t="shared" si="309"/>
        <v>41940.587233796294</v>
      </c>
      <c r="T3943" s="10">
        <f t="shared" si="310"/>
        <v>41968.041666666672</v>
      </c>
      <c r="U3943">
        <f t="shared" si="311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 s="3">
        <f t="shared" si="308"/>
        <v>0</v>
      </c>
      <c r="Q3944" s="12" t="s">
        <v>8324</v>
      </c>
      <c r="R3944" t="s">
        <v>8327</v>
      </c>
      <c r="S3944" s="10">
        <f t="shared" si="309"/>
        <v>42111.904097222221</v>
      </c>
      <c r="T3944" s="10">
        <f t="shared" si="310"/>
        <v>42171.904097222221</v>
      </c>
      <c r="U3944">
        <f t="shared" si="311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 s="3">
        <f t="shared" si="308"/>
        <v>137.08000000000001</v>
      </c>
      <c r="Q3945" s="12" t="s">
        <v>8324</v>
      </c>
      <c r="R3945" t="s">
        <v>8327</v>
      </c>
      <c r="S3945" s="10">
        <f t="shared" si="309"/>
        <v>42279.778564814813</v>
      </c>
      <c r="T3945" s="10">
        <f t="shared" si="310"/>
        <v>42310.701388888891</v>
      </c>
      <c r="U3945">
        <f t="shared" si="311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 s="3">
        <f t="shared" si="308"/>
        <v>0</v>
      </c>
      <c r="Q3946" s="12" t="s">
        <v>8324</v>
      </c>
      <c r="R3946" t="s">
        <v>8327</v>
      </c>
      <c r="S3946" s="10">
        <f t="shared" si="309"/>
        <v>42213.662905092591</v>
      </c>
      <c r="T3946" s="10">
        <f t="shared" si="310"/>
        <v>42243.662905092591</v>
      </c>
      <c r="U3946">
        <f t="shared" si="311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 s="3">
        <f t="shared" si="308"/>
        <v>5</v>
      </c>
      <c r="Q3947" s="12" t="s">
        <v>8324</v>
      </c>
      <c r="R3947" t="s">
        <v>8327</v>
      </c>
      <c r="S3947" s="10">
        <f t="shared" si="309"/>
        <v>42109.801712962959</v>
      </c>
      <c r="T3947" s="10">
        <f t="shared" si="310"/>
        <v>42139.801712962959</v>
      </c>
      <c r="U3947">
        <f t="shared" si="311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 s="3">
        <f t="shared" si="308"/>
        <v>39</v>
      </c>
      <c r="Q3948" s="12" t="s">
        <v>8324</v>
      </c>
      <c r="R3948" t="s">
        <v>8327</v>
      </c>
      <c r="S3948" s="10">
        <f t="shared" si="309"/>
        <v>42031.833587962959</v>
      </c>
      <c r="T3948" s="10">
        <f t="shared" si="310"/>
        <v>42063.333333333328</v>
      </c>
      <c r="U3948">
        <f t="shared" si="311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 s="3">
        <f t="shared" si="308"/>
        <v>50.5</v>
      </c>
      <c r="Q3949" s="12" t="s">
        <v>8324</v>
      </c>
      <c r="R3949" t="s">
        <v>8327</v>
      </c>
      <c r="S3949" s="10">
        <f t="shared" si="309"/>
        <v>42615.142870370371</v>
      </c>
      <c r="T3949" s="10">
        <f t="shared" si="310"/>
        <v>42645.142870370371</v>
      </c>
      <c r="U3949">
        <f t="shared" si="311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 s="3">
        <f t="shared" si="308"/>
        <v>0</v>
      </c>
      <c r="Q3950" s="12" t="s">
        <v>8324</v>
      </c>
      <c r="R3950" t="s">
        <v>8327</v>
      </c>
      <c r="S3950" s="10">
        <f t="shared" si="309"/>
        <v>41829.325497685182</v>
      </c>
      <c r="T3950" s="10">
        <f t="shared" si="310"/>
        <v>41889.325497685182</v>
      </c>
      <c r="U3950">
        <f t="shared" si="311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 s="3">
        <f t="shared" si="308"/>
        <v>49.28</v>
      </c>
      <c r="Q3951" s="12" t="s">
        <v>8324</v>
      </c>
      <c r="R3951" t="s">
        <v>8327</v>
      </c>
      <c r="S3951" s="10">
        <f t="shared" si="309"/>
        <v>42016.120613425926</v>
      </c>
      <c r="T3951" s="10">
        <f t="shared" si="310"/>
        <v>42046.120613425926</v>
      </c>
      <c r="U3951">
        <f t="shared" si="311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 s="3">
        <f t="shared" si="308"/>
        <v>25</v>
      </c>
      <c r="Q3952" s="12" t="s">
        <v>8324</v>
      </c>
      <c r="R3952" t="s">
        <v>8327</v>
      </c>
      <c r="S3952" s="10">
        <f t="shared" si="309"/>
        <v>42439.702314814815</v>
      </c>
      <c r="T3952" s="10">
        <f t="shared" si="310"/>
        <v>42468.774305555555</v>
      </c>
      <c r="U3952">
        <f t="shared" si="311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 s="3">
        <f t="shared" si="308"/>
        <v>1</v>
      </c>
      <c r="Q3953" s="12" t="s">
        <v>8324</v>
      </c>
      <c r="R3953" t="s">
        <v>8327</v>
      </c>
      <c r="S3953" s="10">
        <f t="shared" si="309"/>
        <v>42433.825717592597</v>
      </c>
      <c r="T3953" s="10">
        <f t="shared" si="310"/>
        <v>42493.784050925926</v>
      </c>
      <c r="U3953">
        <f t="shared" si="311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 s="3">
        <f t="shared" si="308"/>
        <v>25</v>
      </c>
      <c r="Q3954" s="12" t="s">
        <v>8324</v>
      </c>
      <c r="R3954" t="s">
        <v>8327</v>
      </c>
      <c r="S3954" s="10">
        <f t="shared" si="309"/>
        <v>42243.790393518517</v>
      </c>
      <c r="T3954" s="10">
        <f t="shared" si="310"/>
        <v>42303.790393518517</v>
      </c>
      <c r="U3954">
        <f t="shared" si="311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 s="3">
        <f t="shared" si="308"/>
        <v>0</v>
      </c>
      <c r="Q3955" s="12" t="s">
        <v>8324</v>
      </c>
      <c r="R3955" t="s">
        <v>8327</v>
      </c>
      <c r="S3955" s="10">
        <f t="shared" si="309"/>
        <v>42550.048449074078</v>
      </c>
      <c r="T3955" s="10">
        <f t="shared" si="310"/>
        <v>42580.978472222225</v>
      </c>
      <c r="U3955">
        <f t="shared" si="311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 s="3">
        <f t="shared" si="308"/>
        <v>0</v>
      </c>
      <c r="Q3956" s="12" t="s">
        <v>8324</v>
      </c>
      <c r="R3956" t="s">
        <v>8327</v>
      </c>
      <c r="S3956" s="10">
        <f t="shared" si="309"/>
        <v>41774.651203703703</v>
      </c>
      <c r="T3956" s="10">
        <f t="shared" si="310"/>
        <v>41834.651203703703</v>
      </c>
      <c r="U3956">
        <f t="shared" si="311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 s="3">
        <f t="shared" si="308"/>
        <v>53.13</v>
      </c>
      <c r="Q3957" s="12" t="s">
        <v>8324</v>
      </c>
      <c r="R3957" t="s">
        <v>8327</v>
      </c>
      <c r="S3957" s="10">
        <f t="shared" si="309"/>
        <v>42306.848854166667</v>
      </c>
      <c r="T3957" s="10">
        <f t="shared" si="310"/>
        <v>42336.890520833331</v>
      </c>
      <c r="U3957">
        <f t="shared" si="311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 s="3">
        <f t="shared" si="308"/>
        <v>0</v>
      </c>
      <c r="Q3958" s="12" t="s">
        <v>8324</v>
      </c>
      <c r="R3958" t="s">
        <v>8327</v>
      </c>
      <c r="S3958" s="10">
        <f t="shared" si="309"/>
        <v>42457.932025462964</v>
      </c>
      <c r="T3958" s="10">
        <f t="shared" si="310"/>
        <v>42485.013888888891</v>
      </c>
      <c r="U3958">
        <f t="shared" si="311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 s="3">
        <f t="shared" si="308"/>
        <v>7</v>
      </c>
      <c r="Q3959" s="12" t="s">
        <v>8324</v>
      </c>
      <c r="R3959" t="s">
        <v>8327</v>
      </c>
      <c r="S3959" s="10">
        <f t="shared" si="309"/>
        <v>42513.976319444439</v>
      </c>
      <c r="T3959" s="10">
        <f t="shared" si="310"/>
        <v>42559.976319444439</v>
      </c>
      <c r="U3959">
        <f t="shared" si="311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 s="3">
        <f t="shared" si="308"/>
        <v>40.06</v>
      </c>
      <c r="Q3960" s="12" t="s">
        <v>8324</v>
      </c>
      <c r="R3960" t="s">
        <v>8327</v>
      </c>
      <c r="S3960" s="10">
        <f t="shared" si="309"/>
        <v>41816.950370370374</v>
      </c>
      <c r="T3960" s="10">
        <f t="shared" si="310"/>
        <v>41853.583333333336</v>
      </c>
      <c r="U3960">
        <f t="shared" si="311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 s="3">
        <f t="shared" si="308"/>
        <v>24.33</v>
      </c>
      <c r="Q3961" s="12" t="s">
        <v>8324</v>
      </c>
      <c r="R3961" t="s">
        <v>8327</v>
      </c>
      <c r="S3961" s="10">
        <f t="shared" si="309"/>
        <v>41880.788842592592</v>
      </c>
      <c r="T3961" s="10">
        <f t="shared" si="310"/>
        <v>41910.788842592592</v>
      </c>
      <c r="U3961">
        <f t="shared" si="311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 s="3">
        <f t="shared" si="308"/>
        <v>11.25</v>
      </c>
      <c r="Q3962" s="12" t="s">
        <v>8324</v>
      </c>
      <c r="R3962" t="s">
        <v>8327</v>
      </c>
      <c r="S3962" s="10">
        <f t="shared" si="309"/>
        <v>42342.845555555556</v>
      </c>
      <c r="T3962" s="10">
        <f t="shared" si="310"/>
        <v>42372.845555555556</v>
      </c>
      <c r="U3962">
        <f t="shared" si="311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 s="3">
        <f t="shared" si="308"/>
        <v>10.5</v>
      </c>
      <c r="Q3963" s="12" t="s">
        <v>8324</v>
      </c>
      <c r="R3963" t="s">
        <v>8327</v>
      </c>
      <c r="S3963" s="10">
        <f t="shared" si="309"/>
        <v>41745.891319444447</v>
      </c>
      <c r="T3963" s="10">
        <f t="shared" si="310"/>
        <v>41767.891319444447</v>
      </c>
      <c r="U3963">
        <f t="shared" si="311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 s="3">
        <f t="shared" si="308"/>
        <v>15</v>
      </c>
      <c r="Q3964" s="12" t="s">
        <v>8324</v>
      </c>
      <c r="R3964" t="s">
        <v>8327</v>
      </c>
      <c r="S3964" s="10">
        <f t="shared" si="309"/>
        <v>42311.621458333335</v>
      </c>
      <c r="T3964" s="10">
        <f t="shared" si="310"/>
        <v>42336.621458333335</v>
      </c>
      <c r="U3964">
        <f t="shared" si="311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 s="3">
        <f t="shared" si="308"/>
        <v>0</v>
      </c>
      <c r="Q3965" s="12" t="s">
        <v>8324</v>
      </c>
      <c r="R3965" t="s">
        <v>8327</v>
      </c>
      <c r="S3965" s="10">
        <f t="shared" si="309"/>
        <v>42296.154131944444</v>
      </c>
      <c r="T3965" s="10">
        <f t="shared" si="310"/>
        <v>42326.195798611108</v>
      </c>
      <c r="U3965">
        <f t="shared" si="311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 s="3">
        <f t="shared" si="308"/>
        <v>42</v>
      </c>
      <c r="Q3966" s="12" t="s">
        <v>8324</v>
      </c>
      <c r="R3966" t="s">
        <v>8327</v>
      </c>
      <c r="S3966" s="10">
        <f t="shared" si="309"/>
        <v>42053.722060185188</v>
      </c>
      <c r="T3966" s="10">
        <f t="shared" si="310"/>
        <v>42113.680393518516</v>
      </c>
      <c r="U3966">
        <f t="shared" si="311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 s="3">
        <f t="shared" si="308"/>
        <v>71.25</v>
      </c>
      <c r="Q3967" s="12" t="s">
        <v>8324</v>
      </c>
      <c r="R3967" t="s">
        <v>8327</v>
      </c>
      <c r="S3967" s="10">
        <f t="shared" si="309"/>
        <v>42414.235879629632</v>
      </c>
      <c r="T3967" s="10">
        <f t="shared" si="310"/>
        <v>42474.194212962961</v>
      </c>
      <c r="U3967">
        <f t="shared" si="311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 s="3">
        <f t="shared" si="308"/>
        <v>22.5</v>
      </c>
      <c r="Q3968" s="12" t="s">
        <v>8324</v>
      </c>
      <c r="R3968" t="s">
        <v>8327</v>
      </c>
      <c r="S3968" s="10">
        <f t="shared" si="309"/>
        <v>41801.711550925924</v>
      </c>
      <c r="T3968" s="10">
        <f t="shared" si="310"/>
        <v>41844.124305555553</v>
      </c>
      <c r="U3968">
        <f t="shared" si="311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 s="3">
        <f t="shared" si="308"/>
        <v>41</v>
      </c>
      <c r="Q3969" s="12" t="s">
        <v>8324</v>
      </c>
      <c r="R3969" t="s">
        <v>8327</v>
      </c>
      <c r="S3969" s="10">
        <f t="shared" si="309"/>
        <v>42770.290590277778</v>
      </c>
      <c r="T3969" s="10">
        <f t="shared" si="310"/>
        <v>42800.290590277778</v>
      </c>
      <c r="U3969">
        <f t="shared" si="311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2">ROUND(E3970/D3970*100,0)</f>
        <v>11</v>
      </c>
      <c r="P3970" s="3">
        <f t="shared" ref="P3970:P4033" si="313">IFERROR(ROUND(E3970/L3970,2),0)</f>
        <v>47.91</v>
      </c>
      <c r="Q3970" s="12" t="s">
        <v>8324</v>
      </c>
      <c r="R3970" t="s">
        <v>8327</v>
      </c>
      <c r="S3970" s="10">
        <f t="shared" ref="S3970:S4033" si="314">(((J3970/60)/60)/24)+DATE(1970,1,1)</f>
        <v>42452.815659722226</v>
      </c>
      <c r="T3970" s="10">
        <f t="shared" ref="T3970:T4033" si="315">(((I3970/60)/60)/24)+DATE(1970,1,1)</f>
        <v>42512.815659722226</v>
      </c>
      <c r="U3970">
        <f t="shared" si="311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2"/>
        <v>7</v>
      </c>
      <c r="P3971" s="3">
        <f t="shared" si="313"/>
        <v>35.17</v>
      </c>
      <c r="Q3971" s="12" t="s">
        <v>8324</v>
      </c>
      <c r="R3971" t="s">
        <v>8327</v>
      </c>
      <c r="S3971" s="10">
        <f t="shared" si="314"/>
        <v>42601.854699074072</v>
      </c>
      <c r="T3971" s="10">
        <f t="shared" si="315"/>
        <v>42611.163194444445</v>
      </c>
      <c r="U3971">
        <f t="shared" ref="U3971:U4034" si="316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 s="3">
        <f t="shared" si="313"/>
        <v>5.5</v>
      </c>
      <c r="Q3972" s="12" t="s">
        <v>8324</v>
      </c>
      <c r="R3972" t="s">
        <v>8327</v>
      </c>
      <c r="S3972" s="10">
        <f t="shared" si="314"/>
        <v>42447.863553240735</v>
      </c>
      <c r="T3972" s="10">
        <f t="shared" si="315"/>
        <v>42477.863553240735</v>
      </c>
      <c r="U3972">
        <f t="shared" si="316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 s="3">
        <f t="shared" si="313"/>
        <v>22.67</v>
      </c>
      <c r="Q3973" s="12" t="s">
        <v>8324</v>
      </c>
      <c r="R3973" t="s">
        <v>8327</v>
      </c>
      <c r="S3973" s="10">
        <f t="shared" si="314"/>
        <v>41811.536180555559</v>
      </c>
      <c r="T3973" s="10">
        <f t="shared" si="315"/>
        <v>41841.536180555559</v>
      </c>
      <c r="U3973">
        <f t="shared" si="316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 s="3">
        <f t="shared" si="313"/>
        <v>26.38</v>
      </c>
      <c r="Q3974" s="12" t="s">
        <v>8324</v>
      </c>
      <c r="R3974" t="s">
        <v>8327</v>
      </c>
      <c r="S3974" s="10">
        <f t="shared" si="314"/>
        <v>41981.067523148144</v>
      </c>
      <c r="T3974" s="10">
        <f t="shared" si="315"/>
        <v>42041.067523148144</v>
      </c>
      <c r="U3974">
        <f t="shared" si="316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 s="3">
        <f t="shared" si="313"/>
        <v>105.54</v>
      </c>
      <c r="Q3975" s="12" t="s">
        <v>8324</v>
      </c>
      <c r="R3975" t="s">
        <v>8327</v>
      </c>
      <c r="S3975" s="10">
        <f t="shared" si="314"/>
        <v>42469.68414351852</v>
      </c>
      <c r="T3975" s="10">
        <f t="shared" si="315"/>
        <v>42499.166666666672</v>
      </c>
      <c r="U3975">
        <f t="shared" si="316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 s="3">
        <f t="shared" si="313"/>
        <v>29.09</v>
      </c>
      <c r="Q3976" s="12" t="s">
        <v>8324</v>
      </c>
      <c r="R3976" t="s">
        <v>8327</v>
      </c>
      <c r="S3976" s="10">
        <f t="shared" si="314"/>
        <v>42493.546851851846</v>
      </c>
      <c r="T3976" s="10">
        <f t="shared" si="315"/>
        <v>42523.546851851846</v>
      </c>
      <c r="U3976">
        <f t="shared" si="316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 s="3">
        <f t="shared" si="313"/>
        <v>0</v>
      </c>
      <c r="Q3977" s="12" t="s">
        <v>8324</v>
      </c>
      <c r="R3977" t="s">
        <v>8327</v>
      </c>
      <c r="S3977" s="10">
        <f t="shared" si="314"/>
        <v>42534.866875</v>
      </c>
      <c r="T3977" s="10">
        <f t="shared" si="315"/>
        <v>42564.866875</v>
      </c>
      <c r="U3977">
        <f t="shared" si="316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 s="3">
        <f t="shared" si="313"/>
        <v>62</v>
      </c>
      <c r="Q3978" s="12" t="s">
        <v>8324</v>
      </c>
      <c r="R3978" t="s">
        <v>8327</v>
      </c>
      <c r="S3978" s="10">
        <f t="shared" si="314"/>
        <v>41830.858344907407</v>
      </c>
      <c r="T3978" s="10">
        <f t="shared" si="315"/>
        <v>41852.291666666664</v>
      </c>
      <c r="U3978">
        <f t="shared" si="316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 s="3">
        <f t="shared" si="313"/>
        <v>217.5</v>
      </c>
      <c r="Q3979" s="12" t="s">
        <v>8324</v>
      </c>
      <c r="R3979" t="s">
        <v>8327</v>
      </c>
      <c r="S3979" s="10">
        <f t="shared" si="314"/>
        <v>42543.788564814815</v>
      </c>
      <c r="T3979" s="10">
        <f t="shared" si="315"/>
        <v>42573.788564814815</v>
      </c>
      <c r="U3979">
        <f t="shared" si="316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 s="3">
        <f t="shared" si="313"/>
        <v>26.75</v>
      </c>
      <c r="Q3980" s="12" t="s">
        <v>8324</v>
      </c>
      <c r="R3980" t="s">
        <v>8327</v>
      </c>
      <c r="S3980" s="10">
        <f t="shared" si="314"/>
        <v>41975.642974537041</v>
      </c>
      <c r="T3980" s="10">
        <f t="shared" si="315"/>
        <v>42035.642974537041</v>
      </c>
      <c r="U3980">
        <f t="shared" si="316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 s="3">
        <f t="shared" si="313"/>
        <v>18.329999999999998</v>
      </c>
      <c r="Q3981" s="12" t="s">
        <v>8324</v>
      </c>
      <c r="R3981" t="s">
        <v>8327</v>
      </c>
      <c r="S3981" s="10">
        <f t="shared" si="314"/>
        <v>42069.903437500005</v>
      </c>
      <c r="T3981" s="10">
        <f t="shared" si="315"/>
        <v>42092.833333333328</v>
      </c>
      <c r="U3981">
        <f t="shared" si="316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 s="3">
        <f t="shared" si="313"/>
        <v>64.290000000000006</v>
      </c>
      <c r="Q3982" s="12" t="s">
        <v>8324</v>
      </c>
      <c r="R3982" t="s">
        <v>8327</v>
      </c>
      <c r="S3982" s="10">
        <f t="shared" si="314"/>
        <v>41795.598923611113</v>
      </c>
      <c r="T3982" s="10">
        <f t="shared" si="315"/>
        <v>41825.598923611113</v>
      </c>
      <c r="U3982">
        <f t="shared" si="316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 s="3">
        <f t="shared" si="313"/>
        <v>175</v>
      </c>
      <c r="Q3983" s="12" t="s">
        <v>8324</v>
      </c>
      <c r="R3983" t="s">
        <v>8327</v>
      </c>
      <c r="S3983" s="10">
        <f t="shared" si="314"/>
        <v>42508.179965277777</v>
      </c>
      <c r="T3983" s="10">
        <f t="shared" si="315"/>
        <v>42568.179965277777</v>
      </c>
      <c r="U3983">
        <f t="shared" si="316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 s="3">
        <f t="shared" si="313"/>
        <v>34</v>
      </c>
      <c r="Q3984" s="12" t="s">
        <v>8324</v>
      </c>
      <c r="R3984" t="s">
        <v>8327</v>
      </c>
      <c r="S3984" s="10">
        <f t="shared" si="314"/>
        <v>42132.809953703705</v>
      </c>
      <c r="T3984" s="10">
        <f t="shared" si="315"/>
        <v>42192.809953703705</v>
      </c>
      <c r="U3984">
        <f t="shared" si="316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 s="3">
        <f t="shared" si="313"/>
        <v>84.28</v>
      </c>
      <c r="Q3985" s="12" t="s">
        <v>8324</v>
      </c>
      <c r="R3985" t="s">
        <v>8327</v>
      </c>
      <c r="S3985" s="10">
        <f t="shared" si="314"/>
        <v>41747.86986111111</v>
      </c>
      <c r="T3985" s="10">
        <f t="shared" si="315"/>
        <v>41779.290972222225</v>
      </c>
      <c r="U3985">
        <f t="shared" si="316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 s="3">
        <f t="shared" si="313"/>
        <v>9.5</v>
      </c>
      <c r="Q3986" s="12" t="s">
        <v>8324</v>
      </c>
      <c r="R3986" t="s">
        <v>8327</v>
      </c>
      <c r="S3986" s="10">
        <f t="shared" si="314"/>
        <v>41920.963472222218</v>
      </c>
      <c r="T3986" s="10">
        <f t="shared" si="315"/>
        <v>41951</v>
      </c>
      <c r="U3986">
        <f t="shared" si="316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 s="3">
        <f t="shared" si="313"/>
        <v>33.74</v>
      </c>
      <c r="Q3987" s="12" t="s">
        <v>8324</v>
      </c>
      <c r="R3987" t="s">
        <v>8327</v>
      </c>
      <c r="S3987" s="10">
        <f t="shared" si="314"/>
        <v>42399.707407407404</v>
      </c>
      <c r="T3987" s="10">
        <f t="shared" si="315"/>
        <v>42420.878472222219</v>
      </c>
      <c r="U3987">
        <f t="shared" si="316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 s="3">
        <f t="shared" si="313"/>
        <v>37.54</v>
      </c>
      <c r="Q3988" s="12" t="s">
        <v>8324</v>
      </c>
      <c r="R3988" t="s">
        <v>8327</v>
      </c>
      <c r="S3988" s="10">
        <f t="shared" si="314"/>
        <v>42467.548541666663</v>
      </c>
      <c r="T3988" s="10">
        <f t="shared" si="315"/>
        <v>42496.544444444444</v>
      </c>
      <c r="U3988">
        <f t="shared" si="316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 s="3">
        <f t="shared" si="313"/>
        <v>11.62</v>
      </c>
      <c r="Q3989" s="12" t="s">
        <v>8324</v>
      </c>
      <c r="R3989" t="s">
        <v>8327</v>
      </c>
      <c r="S3989" s="10">
        <f t="shared" si="314"/>
        <v>41765.92465277778</v>
      </c>
      <c r="T3989" s="10">
        <f t="shared" si="315"/>
        <v>41775.92465277778</v>
      </c>
      <c r="U3989">
        <f t="shared" si="316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 s="3">
        <f t="shared" si="313"/>
        <v>8</v>
      </c>
      <c r="Q3990" s="12" t="s">
        <v>8324</v>
      </c>
      <c r="R3990" t="s">
        <v>8327</v>
      </c>
      <c r="S3990" s="10">
        <f t="shared" si="314"/>
        <v>42230.08116898148</v>
      </c>
      <c r="T3990" s="10">
        <f t="shared" si="315"/>
        <v>42245.08116898148</v>
      </c>
      <c r="U3990">
        <f t="shared" si="316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 s="3">
        <f t="shared" si="313"/>
        <v>0</v>
      </c>
      <c r="Q3991" s="12" t="s">
        <v>8324</v>
      </c>
      <c r="R3991" t="s">
        <v>8327</v>
      </c>
      <c r="S3991" s="10">
        <f t="shared" si="314"/>
        <v>42286.749780092592</v>
      </c>
      <c r="T3991" s="10">
        <f t="shared" si="315"/>
        <v>42316.791446759264</v>
      </c>
      <c r="U3991">
        <f t="shared" si="316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 s="3">
        <f t="shared" si="313"/>
        <v>23</v>
      </c>
      <c r="Q3992" s="12" t="s">
        <v>8324</v>
      </c>
      <c r="R3992" t="s">
        <v>8327</v>
      </c>
      <c r="S3992" s="10">
        <f t="shared" si="314"/>
        <v>42401.672372685185</v>
      </c>
      <c r="T3992" s="10">
        <f t="shared" si="315"/>
        <v>42431.672372685185</v>
      </c>
      <c r="U3992">
        <f t="shared" si="316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 s="3">
        <f t="shared" si="313"/>
        <v>100</v>
      </c>
      <c r="Q3993" s="12" t="s">
        <v>8324</v>
      </c>
      <c r="R3993" t="s">
        <v>8327</v>
      </c>
      <c r="S3993" s="10">
        <f t="shared" si="314"/>
        <v>42125.644467592589</v>
      </c>
      <c r="T3993" s="10">
        <f t="shared" si="315"/>
        <v>42155.644467592589</v>
      </c>
      <c r="U3993">
        <f t="shared" si="316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 s="3">
        <f t="shared" si="313"/>
        <v>60.11</v>
      </c>
      <c r="Q3994" s="12" t="s">
        <v>8324</v>
      </c>
      <c r="R3994" t="s">
        <v>8327</v>
      </c>
      <c r="S3994" s="10">
        <f t="shared" si="314"/>
        <v>42289.94049768518</v>
      </c>
      <c r="T3994" s="10">
        <f t="shared" si="315"/>
        <v>42349.982164351852</v>
      </c>
      <c r="U3994">
        <f t="shared" si="316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 s="3">
        <f t="shared" si="313"/>
        <v>3</v>
      </c>
      <c r="Q3995" s="12" t="s">
        <v>8324</v>
      </c>
      <c r="R3995" t="s">
        <v>8327</v>
      </c>
      <c r="S3995" s="10">
        <f t="shared" si="314"/>
        <v>42107.864722222221</v>
      </c>
      <c r="T3995" s="10">
        <f t="shared" si="315"/>
        <v>42137.864722222221</v>
      </c>
      <c r="U3995">
        <f t="shared" si="316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 s="3">
        <f t="shared" si="313"/>
        <v>5</v>
      </c>
      <c r="Q3996" s="12" t="s">
        <v>8324</v>
      </c>
      <c r="R3996" t="s">
        <v>8327</v>
      </c>
      <c r="S3996" s="10">
        <f t="shared" si="314"/>
        <v>41809.389930555553</v>
      </c>
      <c r="T3996" s="10">
        <f t="shared" si="315"/>
        <v>41839.389930555553</v>
      </c>
      <c r="U3996">
        <f t="shared" si="316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 s="3">
        <f t="shared" si="313"/>
        <v>17.5</v>
      </c>
      <c r="Q3997" s="12" t="s">
        <v>8324</v>
      </c>
      <c r="R3997" t="s">
        <v>8327</v>
      </c>
      <c r="S3997" s="10">
        <f t="shared" si="314"/>
        <v>42019.683761574073</v>
      </c>
      <c r="T3997" s="10">
        <f t="shared" si="315"/>
        <v>42049.477083333331</v>
      </c>
      <c r="U3997">
        <f t="shared" si="316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 s="3">
        <f t="shared" si="313"/>
        <v>29.24</v>
      </c>
      <c r="Q3998" s="12" t="s">
        <v>8324</v>
      </c>
      <c r="R3998" t="s">
        <v>8327</v>
      </c>
      <c r="S3998" s="10">
        <f t="shared" si="314"/>
        <v>41950.26694444444</v>
      </c>
      <c r="T3998" s="10">
        <f t="shared" si="315"/>
        <v>41963.669444444444</v>
      </c>
      <c r="U3998">
        <f t="shared" si="316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 s="3">
        <f t="shared" si="313"/>
        <v>0</v>
      </c>
      <c r="Q3999" s="12" t="s">
        <v>8324</v>
      </c>
      <c r="R3999" t="s">
        <v>8327</v>
      </c>
      <c r="S3999" s="10">
        <f t="shared" si="314"/>
        <v>42069.391446759255</v>
      </c>
      <c r="T3999" s="10">
        <f t="shared" si="315"/>
        <v>42099.349780092598</v>
      </c>
      <c r="U3999">
        <f t="shared" si="316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 s="3">
        <f t="shared" si="313"/>
        <v>59.58</v>
      </c>
      <c r="Q4000" s="12" t="s">
        <v>8324</v>
      </c>
      <c r="R4000" t="s">
        <v>8327</v>
      </c>
      <c r="S4000" s="10">
        <f t="shared" si="314"/>
        <v>42061.963263888887</v>
      </c>
      <c r="T4000" s="10">
        <f t="shared" si="315"/>
        <v>42091.921597222223</v>
      </c>
      <c r="U4000">
        <f t="shared" si="316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 s="3">
        <f t="shared" si="313"/>
        <v>82.57</v>
      </c>
      <c r="Q4001" s="12" t="s">
        <v>8324</v>
      </c>
      <c r="R4001" t="s">
        <v>8327</v>
      </c>
      <c r="S4001" s="10">
        <f t="shared" si="314"/>
        <v>41842.828680555554</v>
      </c>
      <c r="T4001" s="10">
        <f t="shared" si="315"/>
        <v>41882.827650462961</v>
      </c>
      <c r="U4001">
        <f t="shared" si="316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 s="3">
        <f t="shared" si="313"/>
        <v>10</v>
      </c>
      <c r="Q4002" s="12" t="s">
        <v>8324</v>
      </c>
      <c r="R4002" t="s">
        <v>8327</v>
      </c>
      <c r="S4002" s="10">
        <f t="shared" si="314"/>
        <v>42437.64534722222</v>
      </c>
      <c r="T4002" s="10">
        <f t="shared" si="315"/>
        <v>42497.603680555556</v>
      </c>
      <c r="U4002">
        <f t="shared" si="316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 s="3">
        <f t="shared" si="313"/>
        <v>32.36</v>
      </c>
      <c r="Q4003" s="12" t="s">
        <v>8324</v>
      </c>
      <c r="R4003" t="s">
        <v>8327</v>
      </c>
      <c r="S4003" s="10">
        <f t="shared" si="314"/>
        <v>42775.964212962965</v>
      </c>
      <c r="T4003" s="10">
        <f t="shared" si="315"/>
        <v>42795.791666666672</v>
      </c>
      <c r="U4003">
        <f t="shared" si="316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 s="3">
        <f t="shared" si="313"/>
        <v>5.75</v>
      </c>
      <c r="Q4004" s="12" t="s">
        <v>8324</v>
      </c>
      <c r="R4004" t="s">
        <v>8327</v>
      </c>
      <c r="S4004" s="10">
        <f t="shared" si="314"/>
        <v>41879.043530092589</v>
      </c>
      <c r="T4004" s="10">
        <f t="shared" si="315"/>
        <v>41909.043530092589</v>
      </c>
      <c r="U4004">
        <f t="shared" si="316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 s="3">
        <f t="shared" si="313"/>
        <v>100.5</v>
      </c>
      <c r="Q4005" s="12" t="s">
        <v>8324</v>
      </c>
      <c r="R4005" t="s">
        <v>8327</v>
      </c>
      <c r="S4005" s="10">
        <f t="shared" si="314"/>
        <v>42020.587349537032</v>
      </c>
      <c r="T4005" s="10">
        <f t="shared" si="315"/>
        <v>42050.587349537032</v>
      </c>
      <c r="U4005">
        <f t="shared" si="316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 s="3">
        <f t="shared" si="313"/>
        <v>1</v>
      </c>
      <c r="Q4006" s="12" t="s">
        <v>8324</v>
      </c>
      <c r="R4006" t="s">
        <v>8327</v>
      </c>
      <c r="S4006" s="10">
        <f t="shared" si="314"/>
        <v>41890.16269675926</v>
      </c>
      <c r="T4006" s="10">
        <f t="shared" si="315"/>
        <v>41920.16269675926</v>
      </c>
      <c r="U4006">
        <f t="shared" si="316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 s="3">
        <f t="shared" si="313"/>
        <v>20</v>
      </c>
      <c r="Q4007" s="12" t="s">
        <v>8324</v>
      </c>
      <c r="R4007" t="s">
        <v>8327</v>
      </c>
      <c r="S4007" s="10">
        <f t="shared" si="314"/>
        <v>41872.807696759257</v>
      </c>
      <c r="T4007" s="10">
        <f t="shared" si="315"/>
        <v>41932.807696759257</v>
      </c>
      <c r="U4007">
        <f t="shared" si="316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 s="3">
        <f t="shared" si="313"/>
        <v>2</v>
      </c>
      <c r="Q4008" s="12" t="s">
        <v>8324</v>
      </c>
      <c r="R4008" t="s">
        <v>8327</v>
      </c>
      <c r="S4008" s="10">
        <f t="shared" si="314"/>
        <v>42391.772997685184</v>
      </c>
      <c r="T4008" s="10">
        <f t="shared" si="315"/>
        <v>42416.772997685184</v>
      </c>
      <c r="U4008">
        <f t="shared" si="316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 s="3">
        <f t="shared" si="313"/>
        <v>5</v>
      </c>
      <c r="Q4009" s="12" t="s">
        <v>8324</v>
      </c>
      <c r="R4009" t="s">
        <v>8327</v>
      </c>
      <c r="S4009" s="10">
        <f t="shared" si="314"/>
        <v>41848.772928240738</v>
      </c>
      <c r="T4009" s="10">
        <f t="shared" si="315"/>
        <v>41877.686111111114</v>
      </c>
      <c r="U4009">
        <f t="shared" si="316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 s="3">
        <f t="shared" si="313"/>
        <v>15</v>
      </c>
      <c r="Q4010" s="12" t="s">
        <v>8324</v>
      </c>
      <c r="R4010" t="s">
        <v>8327</v>
      </c>
      <c r="S4010" s="10">
        <f t="shared" si="314"/>
        <v>42177.964201388888</v>
      </c>
      <c r="T4010" s="10">
        <f t="shared" si="315"/>
        <v>42207.964201388888</v>
      </c>
      <c r="U4010">
        <f t="shared" si="316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 s="3">
        <f t="shared" si="313"/>
        <v>25</v>
      </c>
      <c r="Q4011" s="12" t="s">
        <v>8324</v>
      </c>
      <c r="R4011" t="s">
        <v>8327</v>
      </c>
      <c r="S4011" s="10">
        <f t="shared" si="314"/>
        <v>41851.700925925928</v>
      </c>
      <c r="T4011" s="10">
        <f t="shared" si="315"/>
        <v>41891.700925925928</v>
      </c>
      <c r="U4011">
        <f t="shared" si="316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 s="3">
        <f t="shared" si="313"/>
        <v>45.84</v>
      </c>
      <c r="Q4012" s="12" t="s">
        <v>8324</v>
      </c>
      <c r="R4012" t="s">
        <v>8327</v>
      </c>
      <c r="S4012" s="10">
        <f t="shared" si="314"/>
        <v>41921.770439814813</v>
      </c>
      <c r="T4012" s="10">
        <f t="shared" si="315"/>
        <v>41938.770439814813</v>
      </c>
      <c r="U4012">
        <f t="shared" si="316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 s="3">
        <f t="shared" si="313"/>
        <v>4.75</v>
      </c>
      <c r="Q4013" s="12" t="s">
        <v>8324</v>
      </c>
      <c r="R4013" t="s">
        <v>8327</v>
      </c>
      <c r="S4013" s="10">
        <f t="shared" si="314"/>
        <v>42002.54488425926</v>
      </c>
      <c r="T4013" s="10">
        <f t="shared" si="315"/>
        <v>42032.54488425926</v>
      </c>
      <c r="U4013">
        <f t="shared" si="316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 s="3">
        <f t="shared" si="313"/>
        <v>0</v>
      </c>
      <c r="Q4014" s="12" t="s">
        <v>8324</v>
      </c>
      <c r="R4014" t="s">
        <v>8327</v>
      </c>
      <c r="S4014" s="10">
        <f t="shared" si="314"/>
        <v>42096.544548611113</v>
      </c>
      <c r="T4014" s="10">
        <f t="shared" si="315"/>
        <v>42126.544548611113</v>
      </c>
      <c r="U4014">
        <f t="shared" si="316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 s="3">
        <f t="shared" si="313"/>
        <v>13</v>
      </c>
      <c r="Q4015" s="12" t="s">
        <v>8324</v>
      </c>
      <c r="R4015" t="s">
        <v>8327</v>
      </c>
      <c r="S4015" s="10">
        <f t="shared" si="314"/>
        <v>42021.301192129627</v>
      </c>
      <c r="T4015" s="10">
        <f t="shared" si="315"/>
        <v>42051.301192129627</v>
      </c>
      <c r="U4015">
        <f t="shared" si="316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 s="3">
        <f t="shared" si="313"/>
        <v>0</v>
      </c>
      <c r="Q4016" s="12" t="s">
        <v>8324</v>
      </c>
      <c r="R4016" t="s">
        <v>8327</v>
      </c>
      <c r="S4016" s="10">
        <f t="shared" si="314"/>
        <v>42419.246168981481</v>
      </c>
      <c r="T4016" s="10">
        <f t="shared" si="315"/>
        <v>42434.246168981481</v>
      </c>
      <c r="U4016">
        <f t="shared" si="316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 s="3">
        <f t="shared" si="313"/>
        <v>1</v>
      </c>
      <c r="Q4017" s="12" t="s">
        <v>8324</v>
      </c>
      <c r="R4017" t="s">
        <v>8327</v>
      </c>
      <c r="S4017" s="10">
        <f t="shared" si="314"/>
        <v>42174.780821759254</v>
      </c>
      <c r="T4017" s="10">
        <f t="shared" si="315"/>
        <v>42204.780821759254</v>
      </c>
      <c r="U4017">
        <f t="shared" si="316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 s="3">
        <f t="shared" si="313"/>
        <v>10</v>
      </c>
      <c r="Q4018" s="12" t="s">
        <v>8324</v>
      </c>
      <c r="R4018" t="s">
        <v>8327</v>
      </c>
      <c r="S4018" s="10">
        <f t="shared" si="314"/>
        <v>41869.872685185182</v>
      </c>
      <c r="T4018" s="10">
        <f t="shared" si="315"/>
        <v>41899.872685185182</v>
      </c>
      <c r="U4018">
        <f t="shared" si="316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 s="3">
        <f t="shared" si="313"/>
        <v>52.5</v>
      </c>
      <c r="Q4019" s="12" t="s">
        <v>8324</v>
      </c>
      <c r="R4019" t="s">
        <v>8327</v>
      </c>
      <c r="S4019" s="10">
        <f t="shared" si="314"/>
        <v>41856.672152777777</v>
      </c>
      <c r="T4019" s="10">
        <f t="shared" si="315"/>
        <v>41886.672152777777</v>
      </c>
      <c r="U4019">
        <f t="shared" si="316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 s="3">
        <f t="shared" si="313"/>
        <v>32.5</v>
      </c>
      <c r="Q4020" s="12" t="s">
        <v>8324</v>
      </c>
      <c r="R4020" t="s">
        <v>8327</v>
      </c>
      <c r="S4020" s="10">
        <f t="shared" si="314"/>
        <v>42620.91097222222</v>
      </c>
      <c r="T4020" s="10">
        <f t="shared" si="315"/>
        <v>42650.91097222222</v>
      </c>
      <c r="U4020">
        <f t="shared" si="316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 s="3">
        <f t="shared" si="313"/>
        <v>7.25</v>
      </c>
      <c r="Q4021" s="12" t="s">
        <v>8324</v>
      </c>
      <c r="R4021" t="s">
        <v>8327</v>
      </c>
      <c r="S4021" s="10">
        <f t="shared" si="314"/>
        <v>42417.675879629634</v>
      </c>
      <c r="T4021" s="10">
        <f t="shared" si="315"/>
        <v>42475.686111111107</v>
      </c>
      <c r="U4021">
        <f t="shared" si="316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 s="3">
        <f t="shared" si="313"/>
        <v>33.33</v>
      </c>
      <c r="Q4022" s="12" t="s">
        <v>8324</v>
      </c>
      <c r="R4022" t="s">
        <v>8327</v>
      </c>
      <c r="S4022" s="10">
        <f t="shared" si="314"/>
        <v>42057.190960648149</v>
      </c>
      <c r="T4022" s="10">
        <f t="shared" si="315"/>
        <v>42087.149293981478</v>
      </c>
      <c r="U4022">
        <f t="shared" si="316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 s="3">
        <f t="shared" si="313"/>
        <v>62.5</v>
      </c>
      <c r="Q4023" s="12" t="s">
        <v>8324</v>
      </c>
      <c r="R4023" t="s">
        <v>8327</v>
      </c>
      <c r="S4023" s="10">
        <f t="shared" si="314"/>
        <v>41878.911550925928</v>
      </c>
      <c r="T4023" s="10">
        <f t="shared" si="315"/>
        <v>41938.911550925928</v>
      </c>
      <c r="U4023">
        <f t="shared" si="316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 s="3">
        <f t="shared" si="313"/>
        <v>63.56</v>
      </c>
      <c r="Q4024" s="12" t="s">
        <v>8324</v>
      </c>
      <c r="R4024" t="s">
        <v>8327</v>
      </c>
      <c r="S4024" s="10">
        <f t="shared" si="314"/>
        <v>41990.584108796291</v>
      </c>
      <c r="T4024" s="10">
        <f t="shared" si="315"/>
        <v>42036.120833333334</v>
      </c>
      <c r="U4024">
        <f t="shared" si="316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 s="3">
        <f t="shared" si="313"/>
        <v>0</v>
      </c>
      <c r="Q4025" s="12" t="s">
        <v>8324</v>
      </c>
      <c r="R4025" t="s">
        <v>8327</v>
      </c>
      <c r="S4025" s="10">
        <f t="shared" si="314"/>
        <v>42408.999571759254</v>
      </c>
      <c r="T4025" s="10">
        <f t="shared" si="315"/>
        <v>42453.957905092597</v>
      </c>
      <c r="U4025">
        <f t="shared" si="316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 s="3">
        <f t="shared" si="313"/>
        <v>10</v>
      </c>
      <c r="Q4026" s="12" t="s">
        <v>8324</v>
      </c>
      <c r="R4026" t="s">
        <v>8327</v>
      </c>
      <c r="S4026" s="10">
        <f t="shared" si="314"/>
        <v>42217.670104166667</v>
      </c>
      <c r="T4026" s="10">
        <f t="shared" si="315"/>
        <v>42247.670104166667</v>
      </c>
      <c r="U4026">
        <f t="shared" si="316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 s="3">
        <f t="shared" si="313"/>
        <v>62.5</v>
      </c>
      <c r="Q4027" s="12" t="s">
        <v>8324</v>
      </c>
      <c r="R4027" t="s">
        <v>8327</v>
      </c>
      <c r="S4027" s="10">
        <f t="shared" si="314"/>
        <v>42151.237685185188</v>
      </c>
      <c r="T4027" s="10">
        <f t="shared" si="315"/>
        <v>42211.237685185188</v>
      </c>
      <c r="U4027">
        <f t="shared" si="316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 s="3">
        <f t="shared" si="313"/>
        <v>0</v>
      </c>
      <c r="Q4028" s="12" t="s">
        <v>8324</v>
      </c>
      <c r="R4028" t="s">
        <v>8327</v>
      </c>
      <c r="S4028" s="10">
        <f t="shared" si="314"/>
        <v>42282.655543981484</v>
      </c>
      <c r="T4028" s="10">
        <f t="shared" si="315"/>
        <v>42342.697210648148</v>
      </c>
      <c r="U4028">
        <f t="shared" si="316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 s="3">
        <f t="shared" si="313"/>
        <v>30.71</v>
      </c>
      <c r="Q4029" s="12" t="s">
        <v>8324</v>
      </c>
      <c r="R4029" t="s">
        <v>8327</v>
      </c>
      <c r="S4029" s="10">
        <f t="shared" si="314"/>
        <v>42768.97084490741</v>
      </c>
      <c r="T4029" s="10">
        <f t="shared" si="315"/>
        <v>42789.041666666672</v>
      </c>
      <c r="U4029">
        <f t="shared" si="316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 s="3">
        <f t="shared" si="313"/>
        <v>51</v>
      </c>
      <c r="Q4030" s="12" t="s">
        <v>8324</v>
      </c>
      <c r="R4030" t="s">
        <v>8327</v>
      </c>
      <c r="S4030" s="10">
        <f t="shared" si="314"/>
        <v>41765.938657407409</v>
      </c>
      <c r="T4030" s="10">
        <f t="shared" si="315"/>
        <v>41795.938657407409</v>
      </c>
      <c r="U4030">
        <f t="shared" si="316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 s="3">
        <f t="shared" si="313"/>
        <v>0</v>
      </c>
      <c r="Q4031" s="12" t="s">
        <v>8324</v>
      </c>
      <c r="R4031" t="s">
        <v>8327</v>
      </c>
      <c r="S4031" s="10">
        <f t="shared" si="314"/>
        <v>42322.025115740747</v>
      </c>
      <c r="T4031" s="10">
        <f t="shared" si="315"/>
        <v>42352.025115740747</v>
      </c>
      <c r="U4031">
        <f t="shared" si="316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 s="3">
        <f t="shared" si="313"/>
        <v>66.67</v>
      </c>
      <c r="Q4032" s="12" t="s">
        <v>8324</v>
      </c>
      <c r="R4032" t="s">
        <v>8327</v>
      </c>
      <c r="S4032" s="10">
        <f t="shared" si="314"/>
        <v>42374.655081018514</v>
      </c>
      <c r="T4032" s="10">
        <f t="shared" si="315"/>
        <v>42403.784027777772</v>
      </c>
      <c r="U4032">
        <f t="shared" si="316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 s="3">
        <f t="shared" si="313"/>
        <v>0</v>
      </c>
      <c r="Q4033" s="12" t="s">
        <v>8324</v>
      </c>
      <c r="R4033" t="s">
        <v>8327</v>
      </c>
      <c r="S4033" s="10">
        <f t="shared" si="314"/>
        <v>41941.585231481484</v>
      </c>
      <c r="T4033" s="10">
        <f t="shared" si="315"/>
        <v>41991.626898148148</v>
      </c>
      <c r="U4033">
        <f t="shared" si="316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7">ROUND(E4034/D4034*100,0)</f>
        <v>7</v>
      </c>
      <c r="P4034" s="3">
        <f t="shared" ref="P4034:P4097" si="318">IFERROR(ROUND(E4034/L4034,2),0)</f>
        <v>59</v>
      </c>
      <c r="Q4034" s="12" t="s">
        <v>8324</v>
      </c>
      <c r="R4034" t="s">
        <v>8327</v>
      </c>
      <c r="S4034" s="10">
        <f t="shared" ref="S4034:S4097" si="319">(((J4034/60)/60)/24)+DATE(1970,1,1)</f>
        <v>42293.809212962966</v>
      </c>
      <c r="T4034" s="10">
        <f t="shared" ref="T4034:T4097" si="320">(((I4034/60)/60)/24)+DATE(1970,1,1)</f>
        <v>42353.85087962963</v>
      </c>
      <c r="U4034">
        <f t="shared" si="316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7"/>
        <v>26</v>
      </c>
      <c r="P4035" s="3">
        <f t="shared" si="318"/>
        <v>65.34</v>
      </c>
      <c r="Q4035" s="12" t="s">
        <v>8324</v>
      </c>
      <c r="R4035" t="s">
        <v>8327</v>
      </c>
      <c r="S4035" s="10">
        <f t="shared" si="319"/>
        <v>42614.268796296295</v>
      </c>
      <c r="T4035" s="10">
        <f t="shared" si="320"/>
        <v>42645.375</v>
      </c>
      <c r="U4035">
        <f t="shared" ref="U4035:U4098" si="321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 s="3">
        <f t="shared" si="318"/>
        <v>100</v>
      </c>
      <c r="Q4036" s="12" t="s">
        <v>8324</v>
      </c>
      <c r="R4036" t="s">
        <v>8327</v>
      </c>
      <c r="S4036" s="10">
        <f t="shared" si="319"/>
        <v>42067.947337962964</v>
      </c>
      <c r="T4036" s="10">
        <f t="shared" si="320"/>
        <v>42097.905671296292</v>
      </c>
      <c r="U4036">
        <f t="shared" si="321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 s="3">
        <f t="shared" si="318"/>
        <v>147.4</v>
      </c>
      <c r="Q4037" s="12" t="s">
        <v>8324</v>
      </c>
      <c r="R4037" t="s">
        <v>8327</v>
      </c>
      <c r="S4037" s="10">
        <f t="shared" si="319"/>
        <v>41903.882951388885</v>
      </c>
      <c r="T4037" s="10">
        <f t="shared" si="320"/>
        <v>41933.882951388885</v>
      </c>
      <c r="U4037">
        <f t="shared" si="321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 s="3">
        <f t="shared" si="318"/>
        <v>166.06</v>
      </c>
      <c r="Q4038" s="12" t="s">
        <v>8324</v>
      </c>
      <c r="R4038" t="s">
        <v>8327</v>
      </c>
      <c r="S4038" s="10">
        <f t="shared" si="319"/>
        <v>41804.937083333331</v>
      </c>
      <c r="T4038" s="10">
        <f t="shared" si="320"/>
        <v>41821.9375</v>
      </c>
      <c r="U4038">
        <f t="shared" si="321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 s="3">
        <f t="shared" si="318"/>
        <v>40</v>
      </c>
      <c r="Q4039" s="12" t="s">
        <v>8324</v>
      </c>
      <c r="R4039" t="s">
        <v>8327</v>
      </c>
      <c r="S4039" s="10">
        <f t="shared" si="319"/>
        <v>42497.070775462969</v>
      </c>
      <c r="T4039" s="10">
        <f t="shared" si="320"/>
        <v>42514.600694444445</v>
      </c>
      <c r="U4039">
        <f t="shared" si="321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 s="3">
        <f t="shared" si="318"/>
        <v>75.25</v>
      </c>
      <c r="Q4040" s="12" t="s">
        <v>8324</v>
      </c>
      <c r="R4040" t="s">
        <v>8327</v>
      </c>
      <c r="S4040" s="10">
        <f t="shared" si="319"/>
        <v>41869.798726851855</v>
      </c>
      <c r="T4040" s="10">
        <f t="shared" si="320"/>
        <v>41929.798726851855</v>
      </c>
      <c r="U4040">
        <f t="shared" si="321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 s="3">
        <f t="shared" si="318"/>
        <v>60</v>
      </c>
      <c r="Q4041" s="12" t="s">
        <v>8324</v>
      </c>
      <c r="R4041" t="s">
        <v>8327</v>
      </c>
      <c r="S4041" s="10">
        <f t="shared" si="319"/>
        <v>42305.670914351853</v>
      </c>
      <c r="T4041" s="10">
        <f t="shared" si="320"/>
        <v>42339.249305555553</v>
      </c>
      <c r="U4041">
        <f t="shared" si="321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 s="3">
        <f t="shared" si="318"/>
        <v>1250</v>
      </c>
      <c r="Q4042" s="12" t="s">
        <v>8324</v>
      </c>
      <c r="R4042" t="s">
        <v>8327</v>
      </c>
      <c r="S4042" s="10">
        <f t="shared" si="319"/>
        <v>42144.231527777782</v>
      </c>
      <c r="T4042" s="10">
        <f t="shared" si="320"/>
        <v>42203.125</v>
      </c>
      <c r="U4042">
        <f t="shared" si="321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 s="3">
        <f t="shared" si="318"/>
        <v>10.5</v>
      </c>
      <c r="Q4043" s="12" t="s">
        <v>8324</v>
      </c>
      <c r="R4043" t="s">
        <v>8327</v>
      </c>
      <c r="S4043" s="10">
        <f t="shared" si="319"/>
        <v>42559.474004629628</v>
      </c>
      <c r="T4043" s="10">
        <f t="shared" si="320"/>
        <v>42619.474004629628</v>
      </c>
      <c r="U4043">
        <f t="shared" si="321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 s="3">
        <f t="shared" si="318"/>
        <v>7</v>
      </c>
      <c r="Q4044" s="12" t="s">
        <v>8324</v>
      </c>
      <c r="R4044" t="s">
        <v>8327</v>
      </c>
      <c r="S4044" s="10">
        <f t="shared" si="319"/>
        <v>41995.084074074075</v>
      </c>
      <c r="T4044" s="10">
        <f t="shared" si="320"/>
        <v>42024.802777777775</v>
      </c>
      <c r="U4044">
        <f t="shared" si="321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 s="3">
        <f t="shared" si="318"/>
        <v>0</v>
      </c>
      <c r="Q4045" s="12" t="s">
        <v>8324</v>
      </c>
      <c r="R4045" t="s">
        <v>8327</v>
      </c>
      <c r="S4045" s="10">
        <f t="shared" si="319"/>
        <v>41948.957465277781</v>
      </c>
      <c r="T4045" s="10">
        <f t="shared" si="320"/>
        <v>41963.957465277781</v>
      </c>
      <c r="U4045">
        <f t="shared" si="321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 s="3">
        <f t="shared" si="318"/>
        <v>56.25</v>
      </c>
      <c r="Q4046" s="12" t="s">
        <v>8324</v>
      </c>
      <c r="R4046" t="s">
        <v>8327</v>
      </c>
      <c r="S4046" s="10">
        <f t="shared" si="319"/>
        <v>42074.219699074078</v>
      </c>
      <c r="T4046" s="10">
        <f t="shared" si="320"/>
        <v>42104.208333333328</v>
      </c>
      <c r="U4046">
        <f t="shared" si="321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 s="3">
        <f t="shared" si="318"/>
        <v>1</v>
      </c>
      <c r="Q4047" s="12" t="s">
        <v>8324</v>
      </c>
      <c r="R4047" t="s">
        <v>8327</v>
      </c>
      <c r="S4047" s="10">
        <f t="shared" si="319"/>
        <v>41842.201261574075</v>
      </c>
      <c r="T4047" s="10">
        <f t="shared" si="320"/>
        <v>41872.201261574075</v>
      </c>
      <c r="U4047">
        <f t="shared" si="321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 s="3">
        <f t="shared" si="318"/>
        <v>38.33</v>
      </c>
      <c r="Q4048" s="12" t="s">
        <v>8324</v>
      </c>
      <c r="R4048" t="s">
        <v>8327</v>
      </c>
      <c r="S4048" s="10">
        <f t="shared" si="319"/>
        <v>41904.650578703702</v>
      </c>
      <c r="T4048" s="10">
        <f t="shared" si="320"/>
        <v>41934.650578703702</v>
      </c>
      <c r="U4048">
        <f t="shared" si="321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 s="3">
        <f t="shared" si="318"/>
        <v>27.5</v>
      </c>
      <c r="Q4049" s="12" t="s">
        <v>8324</v>
      </c>
      <c r="R4049" t="s">
        <v>8327</v>
      </c>
      <c r="S4049" s="10">
        <f t="shared" si="319"/>
        <v>41991.022488425922</v>
      </c>
      <c r="T4049" s="10">
        <f t="shared" si="320"/>
        <v>42015.041666666672</v>
      </c>
      <c r="U4049">
        <f t="shared" si="321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 s="3">
        <f t="shared" si="318"/>
        <v>32.979999999999997</v>
      </c>
      <c r="Q4050" s="12" t="s">
        <v>8324</v>
      </c>
      <c r="R4050" t="s">
        <v>8327</v>
      </c>
      <c r="S4050" s="10">
        <f t="shared" si="319"/>
        <v>42436.509108796294</v>
      </c>
      <c r="T4050" s="10">
        <f t="shared" si="320"/>
        <v>42471.467442129629</v>
      </c>
      <c r="U4050">
        <f t="shared" si="321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 s="3">
        <f t="shared" si="318"/>
        <v>16</v>
      </c>
      <c r="Q4051" s="12" t="s">
        <v>8324</v>
      </c>
      <c r="R4051" t="s">
        <v>8327</v>
      </c>
      <c r="S4051" s="10">
        <f t="shared" si="319"/>
        <v>42169.958506944444</v>
      </c>
      <c r="T4051" s="10">
        <f t="shared" si="320"/>
        <v>42199.958506944444</v>
      </c>
      <c r="U4051">
        <f t="shared" si="321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 s="3">
        <f t="shared" si="318"/>
        <v>1</v>
      </c>
      <c r="Q4052" s="12" t="s">
        <v>8324</v>
      </c>
      <c r="R4052" t="s">
        <v>8327</v>
      </c>
      <c r="S4052" s="10">
        <f t="shared" si="319"/>
        <v>41905.636469907404</v>
      </c>
      <c r="T4052" s="10">
        <f t="shared" si="320"/>
        <v>41935.636469907404</v>
      </c>
      <c r="U4052">
        <f t="shared" si="321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 s="3">
        <f t="shared" si="318"/>
        <v>0</v>
      </c>
      <c r="Q4053" s="12" t="s">
        <v>8324</v>
      </c>
      <c r="R4053" t="s">
        <v>8327</v>
      </c>
      <c r="S4053" s="10">
        <f t="shared" si="319"/>
        <v>41761.810150462967</v>
      </c>
      <c r="T4053" s="10">
        <f t="shared" si="320"/>
        <v>41768.286805555559</v>
      </c>
      <c r="U4053">
        <f t="shared" si="321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 s="3">
        <f t="shared" si="318"/>
        <v>86.62</v>
      </c>
      <c r="Q4054" s="12" t="s">
        <v>8324</v>
      </c>
      <c r="R4054" t="s">
        <v>8327</v>
      </c>
      <c r="S4054" s="10">
        <f t="shared" si="319"/>
        <v>41865.878657407404</v>
      </c>
      <c r="T4054" s="10">
        <f t="shared" si="320"/>
        <v>41925.878657407404</v>
      </c>
      <c r="U4054">
        <f t="shared" si="321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 s="3">
        <f t="shared" si="318"/>
        <v>55</v>
      </c>
      <c r="Q4055" s="12" t="s">
        <v>8324</v>
      </c>
      <c r="R4055" t="s">
        <v>8327</v>
      </c>
      <c r="S4055" s="10">
        <f t="shared" si="319"/>
        <v>41928.690138888887</v>
      </c>
      <c r="T4055" s="10">
        <f t="shared" si="320"/>
        <v>41958.833333333328</v>
      </c>
      <c r="U4055">
        <f t="shared" si="321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 s="3">
        <f t="shared" si="318"/>
        <v>0</v>
      </c>
      <c r="Q4056" s="12" t="s">
        <v>8324</v>
      </c>
      <c r="R4056" t="s">
        <v>8327</v>
      </c>
      <c r="S4056" s="10">
        <f t="shared" si="319"/>
        <v>42613.841261574074</v>
      </c>
      <c r="T4056" s="10">
        <f t="shared" si="320"/>
        <v>42644.166666666672</v>
      </c>
      <c r="U4056">
        <f t="shared" si="321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 s="3">
        <f t="shared" si="318"/>
        <v>41.95</v>
      </c>
      <c r="Q4057" s="12" t="s">
        <v>8324</v>
      </c>
      <c r="R4057" t="s">
        <v>8327</v>
      </c>
      <c r="S4057" s="10">
        <f t="shared" si="319"/>
        <v>41779.648506944446</v>
      </c>
      <c r="T4057" s="10">
        <f t="shared" si="320"/>
        <v>41809.648506944446</v>
      </c>
      <c r="U4057">
        <f t="shared" si="321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 s="3">
        <f t="shared" si="318"/>
        <v>88.33</v>
      </c>
      <c r="Q4058" s="12" t="s">
        <v>8324</v>
      </c>
      <c r="R4058" t="s">
        <v>8327</v>
      </c>
      <c r="S4058" s="10">
        <f t="shared" si="319"/>
        <v>42534.933321759265</v>
      </c>
      <c r="T4058" s="10">
        <f t="shared" si="320"/>
        <v>42554.832638888889</v>
      </c>
      <c r="U4058">
        <f t="shared" si="321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 s="3">
        <f t="shared" si="318"/>
        <v>129.16999999999999</v>
      </c>
      <c r="Q4059" s="12" t="s">
        <v>8324</v>
      </c>
      <c r="R4059" t="s">
        <v>8327</v>
      </c>
      <c r="S4059" s="10">
        <f t="shared" si="319"/>
        <v>42310.968518518523</v>
      </c>
      <c r="T4059" s="10">
        <f t="shared" si="320"/>
        <v>42333.958333333328</v>
      </c>
      <c r="U4059">
        <f t="shared" si="321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 s="3">
        <f t="shared" si="318"/>
        <v>23.75</v>
      </c>
      <c r="Q4060" s="12" t="s">
        <v>8324</v>
      </c>
      <c r="R4060" t="s">
        <v>8327</v>
      </c>
      <c r="S4060" s="10">
        <f t="shared" si="319"/>
        <v>42446.060694444444</v>
      </c>
      <c r="T4060" s="10">
        <f t="shared" si="320"/>
        <v>42461.165972222225</v>
      </c>
      <c r="U4060">
        <f t="shared" si="321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 s="3">
        <f t="shared" si="318"/>
        <v>35.71</v>
      </c>
      <c r="Q4061" s="12" t="s">
        <v>8324</v>
      </c>
      <c r="R4061" t="s">
        <v>8327</v>
      </c>
      <c r="S4061" s="10">
        <f t="shared" si="319"/>
        <v>41866.640648148146</v>
      </c>
      <c r="T4061" s="10">
        <f t="shared" si="320"/>
        <v>41898.125</v>
      </c>
      <c r="U4061">
        <f t="shared" si="321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 s="3">
        <f t="shared" si="318"/>
        <v>57</v>
      </c>
      <c r="Q4062" s="12" t="s">
        <v>8324</v>
      </c>
      <c r="R4062" t="s">
        <v>8327</v>
      </c>
      <c r="S4062" s="10">
        <f t="shared" si="319"/>
        <v>41779.695092592592</v>
      </c>
      <c r="T4062" s="10">
        <f t="shared" si="320"/>
        <v>41813.666666666664</v>
      </c>
      <c r="U4062">
        <f t="shared" si="321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 s="3">
        <f t="shared" si="318"/>
        <v>0</v>
      </c>
      <c r="Q4063" s="12" t="s">
        <v>8324</v>
      </c>
      <c r="R4063" t="s">
        <v>8327</v>
      </c>
      <c r="S4063" s="10">
        <f t="shared" si="319"/>
        <v>42421.141469907408</v>
      </c>
      <c r="T4063" s="10">
        <f t="shared" si="320"/>
        <v>42481.099803240737</v>
      </c>
      <c r="U4063">
        <f t="shared" si="321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 s="3">
        <f t="shared" si="318"/>
        <v>163.33000000000001</v>
      </c>
      <c r="Q4064" s="12" t="s">
        <v>8324</v>
      </c>
      <c r="R4064" t="s">
        <v>8327</v>
      </c>
      <c r="S4064" s="10">
        <f t="shared" si="319"/>
        <v>42523.739212962959</v>
      </c>
      <c r="T4064" s="10">
        <f t="shared" si="320"/>
        <v>42553.739212962959</v>
      </c>
      <c r="U4064">
        <f t="shared" si="321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 s="3">
        <f t="shared" si="318"/>
        <v>15</v>
      </c>
      <c r="Q4065" s="12" t="s">
        <v>8324</v>
      </c>
      <c r="R4065" t="s">
        <v>8327</v>
      </c>
      <c r="S4065" s="10">
        <f t="shared" si="319"/>
        <v>41787.681527777779</v>
      </c>
      <c r="T4065" s="10">
        <f t="shared" si="320"/>
        <v>41817.681527777779</v>
      </c>
      <c r="U4065">
        <f t="shared" si="321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 s="3">
        <f t="shared" si="318"/>
        <v>64.17</v>
      </c>
      <c r="Q4066" s="12" t="s">
        <v>8324</v>
      </c>
      <c r="R4066" t="s">
        <v>8327</v>
      </c>
      <c r="S4066" s="10">
        <f t="shared" si="319"/>
        <v>42093.588263888887</v>
      </c>
      <c r="T4066" s="10">
        <f t="shared" si="320"/>
        <v>42123.588263888887</v>
      </c>
      <c r="U4066">
        <f t="shared" si="321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 s="3">
        <f t="shared" si="318"/>
        <v>6.75</v>
      </c>
      <c r="Q4067" s="12" t="s">
        <v>8324</v>
      </c>
      <c r="R4067" t="s">
        <v>8327</v>
      </c>
      <c r="S4067" s="10">
        <f t="shared" si="319"/>
        <v>41833.951516203706</v>
      </c>
      <c r="T4067" s="10">
        <f t="shared" si="320"/>
        <v>41863.951516203706</v>
      </c>
      <c r="U4067">
        <f t="shared" si="321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 s="3">
        <f t="shared" si="318"/>
        <v>25</v>
      </c>
      <c r="Q4068" s="12" t="s">
        <v>8324</v>
      </c>
      <c r="R4068" t="s">
        <v>8327</v>
      </c>
      <c r="S4068" s="10">
        <f t="shared" si="319"/>
        <v>42479.039212962962</v>
      </c>
      <c r="T4068" s="10">
        <f t="shared" si="320"/>
        <v>42509.039212962962</v>
      </c>
      <c r="U4068">
        <f t="shared" si="321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 s="3">
        <f t="shared" si="318"/>
        <v>179.12</v>
      </c>
      <c r="Q4069" s="12" t="s">
        <v>8324</v>
      </c>
      <c r="R4069" t="s">
        <v>8327</v>
      </c>
      <c r="S4069" s="10">
        <f t="shared" si="319"/>
        <v>42235.117476851854</v>
      </c>
      <c r="T4069" s="10">
        <f t="shared" si="320"/>
        <v>42275.117476851854</v>
      </c>
      <c r="U4069">
        <f t="shared" si="321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 s="3">
        <f t="shared" si="318"/>
        <v>34.950000000000003</v>
      </c>
      <c r="Q4070" s="12" t="s">
        <v>8324</v>
      </c>
      <c r="R4070" t="s">
        <v>8327</v>
      </c>
      <c r="S4070" s="10">
        <f t="shared" si="319"/>
        <v>42718.963599537034</v>
      </c>
      <c r="T4070" s="10">
        <f t="shared" si="320"/>
        <v>42748.961805555555</v>
      </c>
      <c r="U4070">
        <f t="shared" si="321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 s="3">
        <f t="shared" si="318"/>
        <v>33.08</v>
      </c>
      <c r="Q4071" s="12" t="s">
        <v>8324</v>
      </c>
      <c r="R4071" t="s">
        <v>8327</v>
      </c>
      <c r="S4071" s="10">
        <f t="shared" si="319"/>
        <v>42022.661527777775</v>
      </c>
      <c r="T4071" s="10">
        <f t="shared" si="320"/>
        <v>42063.5</v>
      </c>
      <c r="U4071">
        <f t="shared" si="321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 s="3">
        <f t="shared" si="318"/>
        <v>27.5</v>
      </c>
      <c r="Q4072" s="12" t="s">
        <v>8324</v>
      </c>
      <c r="R4072" t="s">
        <v>8327</v>
      </c>
      <c r="S4072" s="10">
        <f t="shared" si="319"/>
        <v>42031.666898148149</v>
      </c>
      <c r="T4072" s="10">
        <f t="shared" si="320"/>
        <v>42064.125</v>
      </c>
      <c r="U4072">
        <f t="shared" si="321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 s="3">
        <f t="shared" si="318"/>
        <v>0</v>
      </c>
      <c r="Q4073" s="12" t="s">
        <v>8324</v>
      </c>
      <c r="R4073" t="s">
        <v>8327</v>
      </c>
      <c r="S4073" s="10">
        <f t="shared" si="319"/>
        <v>42700.804756944446</v>
      </c>
      <c r="T4073" s="10">
        <f t="shared" si="320"/>
        <v>42730.804756944446</v>
      </c>
      <c r="U4073">
        <f t="shared" si="321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 s="3">
        <f t="shared" si="318"/>
        <v>2</v>
      </c>
      <c r="Q4074" s="12" t="s">
        <v>8324</v>
      </c>
      <c r="R4074" t="s">
        <v>8327</v>
      </c>
      <c r="S4074" s="10">
        <f t="shared" si="319"/>
        <v>41812.77443287037</v>
      </c>
      <c r="T4074" s="10">
        <f t="shared" si="320"/>
        <v>41872.77443287037</v>
      </c>
      <c r="U4074">
        <f t="shared" si="321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 s="3">
        <f t="shared" si="318"/>
        <v>18.5</v>
      </c>
      <c r="Q4075" s="12" t="s">
        <v>8324</v>
      </c>
      <c r="R4075" t="s">
        <v>8327</v>
      </c>
      <c r="S4075" s="10">
        <f t="shared" si="319"/>
        <v>42078.34520833334</v>
      </c>
      <c r="T4075" s="10">
        <f t="shared" si="320"/>
        <v>42133.166666666672</v>
      </c>
      <c r="U4075">
        <f t="shared" si="321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 s="3">
        <f t="shared" si="318"/>
        <v>35</v>
      </c>
      <c r="Q4076" s="12" t="s">
        <v>8324</v>
      </c>
      <c r="R4076" t="s">
        <v>8327</v>
      </c>
      <c r="S4076" s="10">
        <f t="shared" si="319"/>
        <v>42283.552951388891</v>
      </c>
      <c r="T4076" s="10">
        <f t="shared" si="320"/>
        <v>42313.594618055555</v>
      </c>
      <c r="U4076">
        <f t="shared" si="321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 s="3">
        <f t="shared" si="318"/>
        <v>44.31</v>
      </c>
      <c r="Q4077" s="12" t="s">
        <v>8324</v>
      </c>
      <c r="R4077" t="s">
        <v>8327</v>
      </c>
      <c r="S4077" s="10">
        <f t="shared" si="319"/>
        <v>41779.045937499999</v>
      </c>
      <c r="T4077" s="10">
        <f t="shared" si="320"/>
        <v>41820.727777777778</v>
      </c>
      <c r="U4077">
        <f t="shared" si="321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 s="3">
        <f t="shared" si="318"/>
        <v>0</v>
      </c>
      <c r="Q4078" s="12" t="s">
        <v>8324</v>
      </c>
      <c r="R4078" t="s">
        <v>8327</v>
      </c>
      <c r="S4078" s="10">
        <f t="shared" si="319"/>
        <v>41905.795706018522</v>
      </c>
      <c r="T4078" s="10">
        <f t="shared" si="320"/>
        <v>41933.82708333333</v>
      </c>
      <c r="U4078">
        <f t="shared" si="321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 s="3">
        <f t="shared" si="318"/>
        <v>222.5</v>
      </c>
      <c r="Q4079" s="12" t="s">
        <v>8324</v>
      </c>
      <c r="R4079" t="s">
        <v>8327</v>
      </c>
      <c r="S4079" s="10">
        <f t="shared" si="319"/>
        <v>42695.7105787037</v>
      </c>
      <c r="T4079" s="10">
        <f t="shared" si="320"/>
        <v>42725.7105787037</v>
      </c>
      <c r="U4079">
        <f t="shared" si="321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 s="3">
        <f t="shared" si="318"/>
        <v>0</v>
      </c>
      <c r="Q4080" s="12" t="s">
        <v>8324</v>
      </c>
      <c r="R4080" t="s">
        <v>8327</v>
      </c>
      <c r="S4080" s="10">
        <f t="shared" si="319"/>
        <v>42732.787523148145</v>
      </c>
      <c r="T4080" s="10">
        <f t="shared" si="320"/>
        <v>42762.787523148145</v>
      </c>
      <c r="U4080">
        <f t="shared" si="321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 s="3">
        <f t="shared" si="318"/>
        <v>5</v>
      </c>
      <c r="Q4081" s="12" t="s">
        <v>8324</v>
      </c>
      <c r="R4081" t="s">
        <v>8327</v>
      </c>
      <c r="S4081" s="10">
        <f t="shared" si="319"/>
        <v>42510.938900462963</v>
      </c>
      <c r="T4081" s="10">
        <f t="shared" si="320"/>
        <v>42540.938900462963</v>
      </c>
      <c r="U4081">
        <f t="shared" si="321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 s="3">
        <f t="shared" si="318"/>
        <v>0</v>
      </c>
      <c r="Q4082" s="12" t="s">
        <v>8324</v>
      </c>
      <c r="R4082" t="s">
        <v>8327</v>
      </c>
      <c r="S4082" s="10">
        <f t="shared" si="319"/>
        <v>42511.698101851856</v>
      </c>
      <c r="T4082" s="10">
        <f t="shared" si="320"/>
        <v>42535.787500000006</v>
      </c>
      <c r="U4082">
        <f t="shared" si="321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 s="3">
        <f t="shared" si="318"/>
        <v>29.17</v>
      </c>
      <c r="Q4083" s="12" t="s">
        <v>8324</v>
      </c>
      <c r="R4083" t="s">
        <v>8327</v>
      </c>
      <c r="S4083" s="10">
        <f t="shared" si="319"/>
        <v>42041.581307870365</v>
      </c>
      <c r="T4083" s="10">
        <f t="shared" si="320"/>
        <v>42071.539641203708</v>
      </c>
      <c r="U4083">
        <f t="shared" si="321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 s="3">
        <f t="shared" si="318"/>
        <v>1.5</v>
      </c>
      <c r="Q4084" s="12" t="s">
        <v>8324</v>
      </c>
      <c r="R4084" t="s">
        <v>8327</v>
      </c>
      <c r="S4084" s="10">
        <f t="shared" si="319"/>
        <v>42307.189270833333</v>
      </c>
      <c r="T4084" s="10">
        <f t="shared" si="320"/>
        <v>42322.958333333328</v>
      </c>
      <c r="U4084">
        <f t="shared" si="321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 s="3">
        <f t="shared" si="318"/>
        <v>126.5</v>
      </c>
      <c r="Q4085" s="12" t="s">
        <v>8324</v>
      </c>
      <c r="R4085" t="s">
        <v>8327</v>
      </c>
      <c r="S4085" s="10">
        <f t="shared" si="319"/>
        <v>42353.761759259258</v>
      </c>
      <c r="T4085" s="10">
        <f t="shared" si="320"/>
        <v>42383.761759259258</v>
      </c>
      <c r="U4085">
        <f t="shared" si="321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 s="3">
        <f t="shared" si="318"/>
        <v>10</v>
      </c>
      <c r="Q4086" s="12" t="s">
        <v>8324</v>
      </c>
      <c r="R4086" t="s">
        <v>8327</v>
      </c>
      <c r="S4086" s="10">
        <f t="shared" si="319"/>
        <v>42622.436412037037</v>
      </c>
      <c r="T4086" s="10">
        <f t="shared" si="320"/>
        <v>42652.436412037037</v>
      </c>
      <c r="U4086">
        <f t="shared" si="321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 s="3">
        <f t="shared" si="318"/>
        <v>10</v>
      </c>
      <c r="Q4087" s="12" t="s">
        <v>8324</v>
      </c>
      <c r="R4087" t="s">
        <v>8327</v>
      </c>
      <c r="S4087" s="10">
        <f t="shared" si="319"/>
        <v>42058.603877314818</v>
      </c>
      <c r="T4087" s="10">
        <f t="shared" si="320"/>
        <v>42087.165972222225</v>
      </c>
      <c r="U4087">
        <f t="shared" si="321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 s="3">
        <f t="shared" si="318"/>
        <v>9.4</v>
      </c>
      <c r="Q4088" s="12" t="s">
        <v>8324</v>
      </c>
      <c r="R4088" t="s">
        <v>8327</v>
      </c>
      <c r="S4088" s="10">
        <f t="shared" si="319"/>
        <v>42304.940960648149</v>
      </c>
      <c r="T4088" s="10">
        <f t="shared" si="320"/>
        <v>42329.166666666672</v>
      </c>
      <c r="U4088">
        <f t="shared" si="321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 s="3">
        <f t="shared" si="318"/>
        <v>0</v>
      </c>
      <c r="Q4089" s="12" t="s">
        <v>8324</v>
      </c>
      <c r="R4089" t="s">
        <v>8327</v>
      </c>
      <c r="S4089" s="10">
        <f t="shared" si="319"/>
        <v>42538.742893518516</v>
      </c>
      <c r="T4089" s="10">
        <f t="shared" si="320"/>
        <v>42568.742893518516</v>
      </c>
      <c r="U4089">
        <f t="shared" si="321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 s="3">
        <f t="shared" si="318"/>
        <v>72</v>
      </c>
      <c r="Q4090" s="12" t="s">
        <v>8324</v>
      </c>
      <c r="R4090" t="s">
        <v>8327</v>
      </c>
      <c r="S4090" s="10">
        <f t="shared" si="319"/>
        <v>41990.612546296295</v>
      </c>
      <c r="T4090" s="10">
        <f t="shared" si="320"/>
        <v>42020.434722222228</v>
      </c>
      <c r="U4090">
        <f t="shared" si="321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 s="3">
        <f t="shared" si="318"/>
        <v>30</v>
      </c>
      <c r="Q4091" s="12" t="s">
        <v>8324</v>
      </c>
      <c r="R4091" t="s">
        <v>8327</v>
      </c>
      <c r="S4091" s="10">
        <f t="shared" si="319"/>
        <v>42122.732499999998</v>
      </c>
      <c r="T4091" s="10">
        <f t="shared" si="320"/>
        <v>42155.732638888891</v>
      </c>
      <c r="U4091">
        <f t="shared" si="321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 s="3">
        <f t="shared" si="318"/>
        <v>10.67</v>
      </c>
      <c r="Q4092" s="12" t="s">
        <v>8324</v>
      </c>
      <c r="R4092" t="s">
        <v>8327</v>
      </c>
      <c r="S4092" s="10">
        <f t="shared" si="319"/>
        <v>42209.67288194444</v>
      </c>
      <c r="T4092" s="10">
        <f t="shared" si="320"/>
        <v>42223.625</v>
      </c>
      <c r="U4092">
        <f t="shared" si="321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 s="3">
        <f t="shared" si="318"/>
        <v>25.5</v>
      </c>
      <c r="Q4093" s="12" t="s">
        <v>8324</v>
      </c>
      <c r="R4093" t="s">
        <v>8327</v>
      </c>
      <c r="S4093" s="10">
        <f t="shared" si="319"/>
        <v>41990.506377314814</v>
      </c>
      <c r="T4093" s="10">
        <f t="shared" si="320"/>
        <v>42020.506377314814</v>
      </c>
      <c r="U4093">
        <f t="shared" si="321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 s="3">
        <f t="shared" si="318"/>
        <v>20</v>
      </c>
      <c r="Q4094" s="12" t="s">
        <v>8324</v>
      </c>
      <c r="R4094" t="s">
        <v>8327</v>
      </c>
      <c r="S4094" s="10">
        <f t="shared" si="319"/>
        <v>42039.194988425923</v>
      </c>
      <c r="T4094" s="10">
        <f t="shared" si="320"/>
        <v>42099.153321759266</v>
      </c>
      <c r="U4094">
        <f t="shared" si="321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 s="3">
        <f t="shared" si="318"/>
        <v>15</v>
      </c>
      <c r="Q4095" s="12" t="s">
        <v>8324</v>
      </c>
      <c r="R4095" t="s">
        <v>8327</v>
      </c>
      <c r="S4095" s="10">
        <f t="shared" si="319"/>
        <v>42178.815891203703</v>
      </c>
      <c r="T4095" s="10">
        <f t="shared" si="320"/>
        <v>42238.815891203703</v>
      </c>
      <c r="U4095">
        <f t="shared" si="321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 s="3">
        <f t="shared" si="318"/>
        <v>91.25</v>
      </c>
      <c r="Q4096" s="12" t="s">
        <v>8324</v>
      </c>
      <c r="R4096" t="s">
        <v>8327</v>
      </c>
      <c r="S4096" s="10">
        <f t="shared" si="319"/>
        <v>41890.086805555555</v>
      </c>
      <c r="T4096" s="10">
        <f t="shared" si="320"/>
        <v>41934.207638888889</v>
      </c>
      <c r="U4096">
        <f t="shared" si="321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 s="3">
        <f t="shared" si="318"/>
        <v>800</v>
      </c>
      <c r="Q4097" s="12" t="s">
        <v>8324</v>
      </c>
      <c r="R4097" t="s">
        <v>8327</v>
      </c>
      <c r="S4097" s="10">
        <f t="shared" si="319"/>
        <v>42693.031828703708</v>
      </c>
      <c r="T4097" s="10">
        <f t="shared" si="320"/>
        <v>42723.031828703708</v>
      </c>
      <c r="U4097">
        <f t="shared" si="321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2">ROUND(E4098/D4098*100,0)</f>
        <v>11</v>
      </c>
      <c r="P4098" s="3">
        <f t="shared" ref="P4098:P4115" si="323">IFERROR(ROUND(E4098/L4098,2),0)</f>
        <v>80</v>
      </c>
      <c r="Q4098" s="12" t="s">
        <v>8324</v>
      </c>
      <c r="R4098" t="s">
        <v>8327</v>
      </c>
      <c r="S4098" s="10">
        <f t="shared" ref="S4098:S4115" si="324">(((J4098/60)/60)/24)+DATE(1970,1,1)</f>
        <v>42750.530312499999</v>
      </c>
      <c r="T4098" s="10">
        <f t="shared" ref="T4098:T4115" si="325">(((I4098/60)/60)/24)+DATE(1970,1,1)</f>
        <v>42794.368749999994</v>
      </c>
      <c r="U4098">
        <f t="shared" si="321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2"/>
        <v>0</v>
      </c>
      <c r="P4099" s="3">
        <f t="shared" si="323"/>
        <v>0</v>
      </c>
      <c r="Q4099" s="12" t="s">
        <v>8324</v>
      </c>
      <c r="R4099" t="s">
        <v>8327</v>
      </c>
      <c r="S4099" s="10">
        <f t="shared" si="324"/>
        <v>42344.824502314819</v>
      </c>
      <c r="T4099" s="10">
        <f t="shared" si="325"/>
        <v>42400.996527777781</v>
      </c>
      <c r="U4099">
        <f t="shared" ref="U4099:U4115" si="326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 s="3">
        <f t="shared" si="323"/>
        <v>0</v>
      </c>
      <c r="Q4100" s="12" t="s">
        <v>8324</v>
      </c>
      <c r="R4100" t="s">
        <v>8327</v>
      </c>
      <c r="S4100" s="10">
        <f t="shared" si="324"/>
        <v>42495.722187499996</v>
      </c>
      <c r="T4100" s="10">
        <f t="shared" si="325"/>
        <v>42525.722187499996</v>
      </c>
      <c r="U4100">
        <f t="shared" si="326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 s="3">
        <f t="shared" si="323"/>
        <v>50</v>
      </c>
      <c r="Q4101" s="12" t="s">
        <v>8324</v>
      </c>
      <c r="R4101" t="s">
        <v>8327</v>
      </c>
      <c r="S4101" s="10">
        <f t="shared" si="324"/>
        <v>42570.850381944445</v>
      </c>
      <c r="T4101" s="10">
        <f t="shared" si="325"/>
        <v>42615.850381944445</v>
      </c>
      <c r="U4101">
        <f t="shared" si="326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 s="3">
        <f t="shared" si="323"/>
        <v>0</v>
      </c>
      <c r="Q4102" s="12" t="s">
        <v>8324</v>
      </c>
      <c r="R4102" t="s">
        <v>8327</v>
      </c>
      <c r="S4102" s="10">
        <f t="shared" si="324"/>
        <v>41927.124884259261</v>
      </c>
      <c r="T4102" s="10">
        <f t="shared" si="325"/>
        <v>41937.124884259261</v>
      </c>
      <c r="U4102">
        <f t="shared" si="326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 s="3">
        <f t="shared" si="323"/>
        <v>0</v>
      </c>
      <c r="Q4103" s="12" t="s">
        <v>8324</v>
      </c>
      <c r="R4103" t="s">
        <v>8327</v>
      </c>
      <c r="S4103" s="10">
        <f t="shared" si="324"/>
        <v>42730.903726851851</v>
      </c>
      <c r="T4103" s="10">
        <f t="shared" si="325"/>
        <v>42760.903726851851</v>
      </c>
      <c r="U4103">
        <f t="shared" si="326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 s="3">
        <f t="shared" si="323"/>
        <v>22.83</v>
      </c>
      <c r="Q4104" s="12" t="s">
        <v>8324</v>
      </c>
      <c r="R4104" t="s">
        <v>8327</v>
      </c>
      <c r="S4104" s="10">
        <f t="shared" si="324"/>
        <v>42475.848067129627</v>
      </c>
      <c r="T4104" s="10">
        <f t="shared" si="325"/>
        <v>42505.848067129627</v>
      </c>
      <c r="U4104">
        <f t="shared" si="326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 s="3">
        <f t="shared" si="323"/>
        <v>16.670000000000002</v>
      </c>
      <c r="Q4105" s="12" t="s">
        <v>8324</v>
      </c>
      <c r="R4105" t="s">
        <v>8327</v>
      </c>
      <c r="S4105" s="10">
        <f t="shared" si="324"/>
        <v>42188.83293981482</v>
      </c>
      <c r="T4105" s="10">
        <f t="shared" si="325"/>
        <v>42242.772222222222</v>
      </c>
      <c r="U4105">
        <f t="shared" si="326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 s="3">
        <f t="shared" si="323"/>
        <v>45.79</v>
      </c>
      <c r="Q4106" s="12" t="s">
        <v>8324</v>
      </c>
      <c r="R4106" t="s">
        <v>8327</v>
      </c>
      <c r="S4106" s="10">
        <f t="shared" si="324"/>
        <v>42640.278171296297</v>
      </c>
      <c r="T4106" s="10">
        <f t="shared" si="325"/>
        <v>42670.278171296297</v>
      </c>
      <c r="U4106">
        <f t="shared" si="326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 s="3">
        <f t="shared" si="323"/>
        <v>383.33</v>
      </c>
      <c r="Q4107" s="12" t="s">
        <v>8324</v>
      </c>
      <c r="R4107" t="s">
        <v>8327</v>
      </c>
      <c r="S4107" s="10">
        <f t="shared" si="324"/>
        <v>42697.010520833333</v>
      </c>
      <c r="T4107" s="10">
        <f t="shared" si="325"/>
        <v>42730.010520833333</v>
      </c>
      <c r="U4107">
        <f t="shared" si="326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 s="3">
        <f t="shared" si="323"/>
        <v>106.97</v>
      </c>
      <c r="Q4108" s="12" t="s">
        <v>8324</v>
      </c>
      <c r="R4108" t="s">
        <v>8327</v>
      </c>
      <c r="S4108" s="10">
        <f t="shared" si="324"/>
        <v>42053.049375000002</v>
      </c>
      <c r="T4108" s="10">
        <f t="shared" si="325"/>
        <v>42096.041666666672</v>
      </c>
      <c r="U4108">
        <f t="shared" si="326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 s="3">
        <f t="shared" si="323"/>
        <v>10.25</v>
      </c>
      <c r="Q4109" s="12" t="s">
        <v>8324</v>
      </c>
      <c r="R4109" t="s">
        <v>8327</v>
      </c>
      <c r="S4109" s="10">
        <f t="shared" si="324"/>
        <v>41883.916678240741</v>
      </c>
      <c r="T4109" s="10">
        <f t="shared" si="325"/>
        <v>41906.916678240741</v>
      </c>
      <c r="U4109">
        <f t="shared" si="326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 s="3">
        <f t="shared" si="323"/>
        <v>59</v>
      </c>
      <c r="Q4110" s="12" t="s">
        <v>8324</v>
      </c>
      <c r="R4110" t="s">
        <v>8327</v>
      </c>
      <c r="S4110" s="10">
        <f t="shared" si="324"/>
        <v>42767.031678240746</v>
      </c>
      <c r="T4110" s="10">
        <f t="shared" si="325"/>
        <v>42797.208333333328</v>
      </c>
      <c r="U4110">
        <f t="shared" si="326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 s="3">
        <f t="shared" si="323"/>
        <v>0</v>
      </c>
      <c r="Q4111" s="12" t="s">
        <v>8324</v>
      </c>
      <c r="R4111" t="s">
        <v>8327</v>
      </c>
      <c r="S4111" s="10">
        <f t="shared" si="324"/>
        <v>42307.539398148147</v>
      </c>
      <c r="T4111" s="10">
        <f t="shared" si="325"/>
        <v>42337.581064814818</v>
      </c>
      <c r="U4111">
        <f t="shared" si="326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 s="3">
        <f t="shared" si="323"/>
        <v>14.33</v>
      </c>
      <c r="Q4112" s="12" t="s">
        <v>8324</v>
      </c>
      <c r="R4112" t="s">
        <v>8327</v>
      </c>
      <c r="S4112" s="10">
        <f t="shared" si="324"/>
        <v>42512.626747685179</v>
      </c>
      <c r="T4112" s="10">
        <f t="shared" si="325"/>
        <v>42572.626747685179</v>
      </c>
      <c r="U4112">
        <f t="shared" si="326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 s="3">
        <f t="shared" si="323"/>
        <v>15.67</v>
      </c>
      <c r="Q4113" s="12" t="s">
        <v>8324</v>
      </c>
      <c r="R4113" t="s">
        <v>8327</v>
      </c>
      <c r="S4113" s="10">
        <f t="shared" si="324"/>
        <v>42029.135879629626</v>
      </c>
      <c r="T4113" s="10">
        <f t="shared" si="325"/>
        <v>42059.135879629626</v>
      </c>
      <c r="U4113">
        <f t="shared" si="326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 s="3">
        <f t="shared" si="323"/>
        <v>1</v>
      </c>
      <c r="Q4114" s="12" t="s">
        <v>8324</v>
      </c>
      <c r="R4114" t="s">
        <v>8327</v>
      </c>
      <c r="S4114" s="10">
        <f t="shared" si="324"/>
        <v>42400.946597222224</v>
      </c>
      <c r="T4114" s="10">
        <f t="shared" si="325"/>
        <v>42428</v>
      </c>
      <c r="U4114">
        <f t="shared" si="326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 s="3">
        <f t="shared" si="323"/>
        <v>1</v>
      </c>
      <c r="Q4115" s="12" t="s">
        <v>8324</v>
      </c>
      <c r="R4115" t="s">
        <v>8327</v>
      </c>
      <c r="S4115" s="10">
        <f t="shared" si="324"/>
        <v>42358.573182870372</v>
      </c>
      <c r="T4115" s="10">
        <f t="shared" si="325"/>
        <v>42377.273611111115</v>
      </c>
      <c r="U4115">
        <f t="shared" si="326"/>
        <v>2015</v>
      </c>
    </row>
  </sheetData>
  <autoFilter ref="A1:AD4115" xr:uid="{00000000-0009-0000-0000-000004000000}"/>
  <conditionalFormatting sqref="F1:F1048576">
    <cfRule type="cellIs" dxfId="3" priority="2" operator="equal">
      <formula>"live"</formula>
    </cfRule>
    <cfRule type="cellIs" dxfId="2" priority="3" operator="equal">
      <formula>"Successful"</formula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1" priority="5" operator="equal">
      <formula>"Canceled"</formula>
    </cfRule>
    <cfRule type="cellIs" dxfId="0" priority="6" operator="equal">
      <formula>"Failed"</formula>
    </cfRule>
  </conditionalFormatting>
  <conditionalFormatting sqref="O1:O1048576 P1 R1:U1">
    <cfRule type="colorScale" priority="7">
      <colorScale>
        <cfvo type="min"/>
        <cfvo type="percentile" val="90"/>
        <color theme="5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C89C2-3F1F-BD4D-951F-40E9C87DBBA5}">
  <dimension ref="A1:I13"/>
  <sheetViews>
    <sheetView workbookViewId="0">
      <selection activeCell="F2" sqref="F2:F12"/>
    </sheetView>
  </sheetViews>
  <sheetFormatPr baseColWidth="10" defaultRowHeight="15" x14ac:dyDescent="0.2"/>
  <cols>
    <col min="1" max="1" width="15.6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t="s">
        <v>8383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9" x14ac:dyDescent="0.2">
      <c r="A2" t="s">
        <v>8392</v>
      </c>
      <c r="B2">
        <f>COUNTIFS(Kickstarter!$F:$F,"Successful",Kickstarter!$D:$D,"&lt;"&amp;"1000",Kickstarter!R:R,"Plays")</f>
        <v>141</v>
      </c>
      <c r="C2">
        <f>COUNTIFS(Kickstarter!$F:$F,"Failed",Kickstarter!$D:$D,"&lt;"&amp;"1000",Kickstarter!$R:$R,"Plays")</f>
        <v>45</v>
      </c>
      <c r="D2">
        <f>COUNTIFS(Kickstarter!$F:$F,"Canceled",Kickstarter!$D:$D,"&lt;"&amp;"1000",Kickstarter!$R:$R,"Plays")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  <c r="I2" s="18"/>
    </row>
    <row r="3" spans="1:9" x14ac:dyDescent="0.2">
      <c r="A3" t="s">
        <v>8393</v>
      </c>
      <c r="B3">
        <f>COUNTIFS(Kickstarter!$F:$F,"Successful",Kickstarter!$D:$D,"&gt;="&amp;"1000",Kickstarter!$D:$D,"&lt;="&amp;"4999",Kickstarter!R:R,"Plays")</f>
        <v>388</v>
      </c>
      <c r="C3">
        <f>COUNTIFS(Kickstarter!$F:$F,"failed",Kickstarter!$D:$D,"&gt;="&amp;"1000",Kickstarter!$D:$D,"&lt;="&amp;"4999",Kickstarter!$R:$R,"Plays")</f>
        <v>146</v>
      </c>
      <c r="D3">
        <f>COUNTIFS(Kickstarter!$F:$F,"Canceled",Kickstarter!$D:$D,"&gt;="&amp;"1000",Kickstarter!$D:$D,"&lt;="&amp;"4999",Kickstarter!$R:$R,"Plays")</f>
        <v>0</v>
      </c>
      <c r="E3">
        <f t="shared" ref="E3:E13" si="0">SUM(B3:D3)</f>
        <v>534</v>
      </c>
      <c r="F3" s="17">
        <f t="shared" ref="F3:F13" si="1">B3/$E3</f>
        <v>0.72659176029962547</v>
      </c>
      <c r="G3" s="17">
        <f t="shared" ref="G3:G13" si="2">C3/$E3</f>
        <v>0.27340823970037453</v>
      </c>
      <c r="H3" s="17">
        <f t="shared" ref="H3:H13" si="3">D3/$E3</f>
        <v>0</v>
      </c>
      <c r="I3" s="18"/>
    </row>
    <row r="4" spans="1:9" x14ac:dyDescent="0.2">
      <c r="A4" t="s">
        <v>8394</v>
      </c>
      <c r="B4">
        <f>COUNTIFS(Kickstarter!$F:$F,"Successful",Kickstarter!$D:$D,"&gt;="&amp;"5000",Kickstarter!$D:$D,"&lt;="&amp;"9999",Kickstarter!R:R,"Plays")</f>
        <v>93</v>
      </c>
      <c r="C4">
        <f>COUNTIFS(Kickstarter!$F:$F,"failed",Kickstarter!$D:$D,"&gt;="&amp;"5000",Kickstarter!$D:$D,"&lt;="&amp;"9999",Kickstarter!$R:$R,"Plays")</f>
        <v>76</v>
      </c>
      <c r="D4">
        <f>COUNTIFS(Kickstarter!$F:$F,"Canceled",Kickstarter!$D:$D,"&gt;="&amp;"5000",Kickstarter!$D:$D,"&lt;="&amp;"9999",Kickstarter!$R:$R,"Plays")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I4" s="18"/>
    </row>
    <row r="5" spans="1:9" x14ac:dyDescent="0.2">
      <c r="A5" t="s">
        <v>8395</v>
      </c>
      <c r="B5">
        <f>COUNTIFS(Kickstarter!$F:$F,"Successful",Kickstarter!$D:$D,"&gt;="&amp;"10000",Kickstarter!$D:$D,"&lt;="&amp;"14999",Kickstarter!R:R,"Plays")</f>
        <v>39</v>
      </c>
      <c r="C5">
        <f>COUNTIFS(Kickstarter!$F:$F,"failed",Kickstarter!$D:$D,"&gt;="&amp;"10000",Kickstarter!$D:$D,"&lt;="&amp;"14999",Kickstarter!$R:$R,"Plays")</f>
        <v>33</v>
      </c>
      <c r="D5">
        <f>COUNTIFS(Kickstarter!$F:$F,"Canceled",Kickstarter!$D:$D,"&gt;="&amp;"10000",Kickstarter!$D:$D,"&lt;="&amp;"14999",Kickstarter!$R:$R,"Plays")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I5" s="18"/>
    </row>
    <row r="6" spans="1:9" x14ac:dyDescent="0.2">
      <c r="A6" t="s">
        <v>8396</v>
      </c>
      <c r="B6">
        <f>COUNTIFS(Kickstarter!$F:$F,"Successful",Kickstarter!$D:$D,"&gt;="&amp;"15000",Kickstarter!$D:$D,"&lt;="&amp;"19999",Kickstarter!R:R,"Plays")</f>
        <v>12</v>
      </c>
      <c r="C6">
        <f>COUNTIFS(Kickstarter!$F:$F,"failed",Kickstarter!$D:$D,"&gt;="&amp;"15000",Kickstarter!$D:$D,"&lt;="&amp;"19999",Kickstarter!$R:$R,"Plays")</f>
        <v>12</v>
      </c>
      <c r="D6">
        <f>COUNTIFS(Kickstarter!$F:$F,"Canceled",Kickstarter!$D:$D,"&gt;="&amp;"15000",Kickstarter!$D:$D,"&lt;="&amp;"19999",Kickstarter!$R:$R,"Plays")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I6" s="18"/>
    </row>
    <row r="7" spans="1:9" x14ac:dyDescent="0.2">
      <c r="A7" t="s">
        <v>8397</v>
      </c>
      <c r="B7">
        <f>COUNTIFS(Kickstarter!$F:$F,"Successful",Kickstarter!$D:$D,"&gt;="&amp;"20000",Kickstarter!$D:$D,"&lt;="&amp;"24999",Kickstarter!R:R,"Plays")</f>
        <v>9</v>
      </c>
      <c r="C7">
        <f>COUNTIFS(Kickstarter!$F:$F,"failed",Kickstarter!$D:$D,"&gt;="&amp;"20000",Kickstarter!$D:$D,"&lt;="&amp;"24999",Kickstarter!$R:$R,"Plays")</f>
        <v>11</v>
      </c>
      <c r="D7">
        <f>COUNTIFS(Kickstarter!$F:$F,"Canceled",Kickstarter!$D:$D,"&gt;="&amp;"20000",Kickstarter!$D:$D,"&lt;="&amp;"24999",Kickstarter!$R:$R,"Plays")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I7" s="18"/>
    </row>
    <row r="8" spans="1:9" x14ac:dyDescent="0.2">
      <c r="A8" t="s">
        <v>8398</v>
      </c>
      <c r="B8">
        <f>COUNTIFS(Kickstarter!$F:$F,"Successful",Kickstarter!$D:$D,"&gt;="&amp;"25000",Kickstarter!$D:$D,"&lt;="&amp;"29999",Kickstarter!R:R,"Plays")</f>
        <v>1</v>
      </c>
      <c r="C8">
        <f>COUNTIFS(Kickstarter!$F:$F,"failed",Kickstarter!$D:$D,"&gt;="&amp;"25000",Kickstarter!$D:$D,"&lt;="&amp;"29999",Kickstarter!$R:$R,"Plays")</f>
        <v>4</v>
      </c>
      <c r="D8">
        <f>COUNTIFS(Kickstarter!$F:$F,"Canceled",Kickstarter!$D:$D,"&gt;="&amp;"25000",Kickstarter!$D:$D,"&lt;="&amp;"29999",Kickstarter!$R:$R,"Plays")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I8" s="18"/>
    </row>
    <row r="9" spans="1:9" x14ac:dyDescent="0.2">
      <c r="A9" t="s">
        <v>8399</v>
      </c>
      <c r="B9">
        <f>COUNTIFS(Kickstarter!$F:$F,"Successful",Kickstarter!$D:$D,"&gt;="&amp;"30000",Kickstarter!$D:$D,"&lt;="&amp;"34999",Kickstarter!R:R,"Plays")</f>
        <v>3</v>
      </c>
      <c r="C9">
        <f>COUNTIFS(Kickstarter!$F:$F,"failed",Kickstarter!$D:$D,"&gt;="&amp;"30000",Kickstarter!$D:$D,"&lt;="&amp;"34999",Kickstarter!$R:$R,"Plays")</f>
        <v>8</v>
      </c>
      <c r="D9">
        <f>COUNTIFS(Kickstarter!$F:$F,"Canceled",Kickstarter!$D:$D,"&gt;="&amp;"30000",Kickstarter!$D:$D,"&lt;="&amp;"34999",Kickstarter!$R:$R,"Plays")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I9" s="18"/>
    </row>
    <row r="10" spans="1:9" x14ac:dyDescent="0.2">
      <c r="A10" t="s">
        <v>8400</v>
      </c>
      <c r="B10">
        <f>COUNTIFS(Kickstarter!$F:$F,"Successful",Kickstarter!$D:$D,"&gt;="&amp;"35000",Kickstarter!$D:$D,"&lt;="&amp;"39999",Kickstarter!R:R,"Plays")</f>
        <v>4</v>
      </c>
      <c r="C10">
        <f>COUNTIFS(Kickstarter!$F:$F,"failed",Kickstarter!$D:$D,"&gt;="&amp;"35000",Kickstarter!$D:$D,"&lt;="&amp;"39999",Kickstarter!$R:$R,"Plays")</f>
        <v>2</v>
      </c>
      <c r="D10">
        <f>COUNTIFS(Kickstarter!$F:$F,"Canceled",Kickstarter!$D:$D,"&gt;="&amp;"35000",Kickstarter!$D:$D,"&lt;="&amp;"39999",Kickstarter!$R:$R,"Plays")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I10" s="18"/>
    </row>
    <row r="11" spans="1:9" x14ac:dyDescent="0.2">
      <c r="A11" t="s">
        <v>8401</v>
      </c>
      <c r="B11">
        <f>COUNTIFS(Kickstarter!$F:$F,"Successful",Kickstarter!$D:$D,"&gt;="&amp;"40000",Kickstarter!$D:$D,"&lt;="&amp;"44999",Kickstarter!R:R,"Plays")</f>
        <v>2</v>
      </c>
      <c r="C11">
        <f>COUNTIFS(Kickstarter!$F:$F,"failed",Kickstarter!$D:$D,"&gt;="&amp;"40000",Kickstarter!$D:$D,"&lt;="&amp;"44999",Kickstarter!$R:$R,"Plays")</f>
        <v>1</v>
      </c>
      <c r="D11">
        <f>COUNTIFS(Kickstarter!$F:$F,"Canceled",Kickstarter!$D:$D,"&gt;="&amp;"40000",Kickstarter!$D:$D,"&lt;="&amp;"44999",Kickstarter!$R:$R,"Plays")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I11" s="18"/>
    </row>
    <row r="12" spans="1:9" x14ac:dyDescent="0.2">
      <c r="A12" t="s">
        <v>8402</v>
      </c>
      <c r="B12">
        <f>COUNTIFS(Kickstarter!$F:$F,"Successful",Kickstarter!$D:$D,"&gt;="&amp;"45000",Kickstarter!$D:$D,"&lt;="&amp;"49999",Kickstarter!R:R,"Plays")</f>
        <v>0</v>
      </c>
      <c r="C12">
        <f>COUNTIFS(Kickstarter!$F:$F,"failed",Kickstarter!$D:$D,"&gt;="&amp;"45000",Kickstarter!$D:$D,"&lt;="&amp;"49999",Kickstarter!$R:$R,"Plays")</f>
        <v>1</v>
      </c>
      <c r="D12">
        <f>COUNTIFS(Kickstarter!$F:$F,"Canceled",Kickstarter!$D:$D,"&gt;="&amp;"45000",Kickstarter!$D:$D,"&lt;="&amp;"49999",Kickstarter!$R:$R,"Plays")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I12" s="18"/>
    </row>
    <row r="13" spans="1:9" x14ac:dyDescent="0.2">
      <c r="A13" t="s">
        <v>8403</v>
      </c>
      <c r="B13">
        <f>COUNTIFS(Kickstarter!$F:$F,"Successful",Kickstarter!$D:$D,"&gt;="&amp;"50000",Kickstarter!R:R,"Plays")</f>
        <v>2</v>
      </c>
      <c r="C13">
        <f>COUNTIFS(Kickstarter!$F:$F,"failed",Kickstarter!$D:$D,"&gt;="&amp;"50000",Kickstarter!$R:$R,"Plays")</f>
        <v>14</v>
      </c>
      <c r="D13">
        <f>COUNTIFS(Kickstarter!$F:$F,"Canceled",Kickstarter!$D:$D,"&gt;="&amp;"50000",Kickstarter!$R:$R,"Plays")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  <c r="I13" s="18"/>
    </row>
  </sheetData>
  <autoFilter ref="A1:H1" xr:uid="{819C89C2-3F1F-BD4D-951F-40E9C87DBBA5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B759E-7894-DF48-99AA-D5A3C20416AD}">
  <dimension ref="A1:H18"/>
  <sheetViews>
    <sheetView workbookViewId="0">
      <selection activeCell="H6" sqref="H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5.5" bestFit="1" customWidth="1"/>
    <col min="8" max="8" width="4.5" bestFit="1" customWidth="1"/>
    <col min="9" max="9" width="8.83203125" bestFit="1" customWidth="1"/>
    <col min="10" max="10" width="17.33203125" bestFit="1" customWidth="1"/>
    <col min="11" max="11" width="20" bestFit="1" customWidth="1"/>
  </cols>
  <sheetData>
    <row r="1" spans="1:8" x14ac:dyDescent="0.2">
      <c r="A1" s="13" t="s">
        <v>8359</v>
      </c>
      <c r="B1" t="s">
        <v>8324</v>
      </c>
    </row>
    <row r="2" spans="1:8" x14ac:dyDescent="0.2">
      <c r="A2" s="13" t="s">
        <v>8380</v>
      </c>
      <c r="B2" t="s">
        <v>8365</v>
      </c>
    </row>
    <row r="4" spans="1:8" x14ac:dyDescent="0.2">
      <c r="A4" s="13" t="s">
        <v>8364</v>
      </c>
      <c r="B4" s="13" t="s">
        <v>8363</v>
      </c>
    </row>
    <row r="5" spans="1:8" x14ac:dyDescent="0.2">
      <c r="A5" s="13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8" x14ac:dyDescent="0.2">
      <c r="A6" s="16" t="s">
        <v>8374</v>
      </c>
      <c r="B6" s="15">
        <v>56</v>
      </c>
      <c r="C6" s="15">
        <v>33</v>
      </c>
      <c r="D6" s="15">
        <v>7</v>
      </c>
      <c r="E6" s="15">
        <v>96</v>
      </c>
      <c r="F6" s="17">
        <f>GETPIVOTDATA("outcomes",$A$4,"outcomes","successful","Date Created Conversion",1)/GETPIVOTDATA("outcomes",$A$4,"Date Created Conversion",1)</f>
        <v>0.58333333333333337</v>
      </c>
      <c r="H6" s="18">
        <f>MIN(F6:F17)</f>
        <v>0.49333333333333335</v>
      </c>
    </row>
    <row r="7" spans="1:8" x14ac:dyDescent="0.2">
      <c r="A7" s="16" t="s">
        <v>8375</v>
      </c>
      <c r="B7" s="15">
        <v>71</v>
      </c>
      <c r="C7" s="15">
        <v>39</v>
      </c>
      <c r="D7" s="15">
        <v>3</v>
      </c>
      <c r="E7" s="15">
        <v>113</v>
      </c>
      <c r="F7" s="17">
        <f>GETPIVOTDATA("outcomes",$A$4,"outcomes","successful","Date Created Conversion",2)/GETPIVOTDATA("outcomes",$A$4,"Date Created Conversion",2)</f>
        <v>0.62831858407079644</v>
      </c>
      <c r="H7" s="18">
        <f>MAX(F6:F17)</f>
        <v>0.66867469879518071</v>
      </c>
    </row>
    <row r="8" spans="1:8" x14ac:dyDescent="0.2">
      <c r="A8" s="16" t="s">
        <v>8376</v>
      </c>
      <c r="B8" s="15">
        <v>56</v>
      </c>
      <c r="C8" s="15">
        <v>33</v>
      </c>
      <c r="D8" s="15">
        <v>3</v>
      </c>
      <c r="E8" s="15">
        <v>92</v>
      </c>
      <c r="F8" s="17">
        <f>GETPIVOTDATA("outcomes",$A$4,"outcomes","successful","Date Created Conversion",3)/GETPIVOTDATA("outcomes",$A$4,"Date Created Conversion",3)</f>
        <v>0.60869565217391308</v>
      </c>
      <c r="H8" s="18">
        <f>AVERAGE(F6:F17)</f>
        <v>0.60559756424229483</v>
      </c>
    </row>
    <row r="9" spans="1:8" x14ac:dyDescent="0.2">
      <c r="A9" s="16" t="s">
        <v>8377</v>
      </c>
      <c r="B9" s="15">
        <v>71</v>
      </c>
      <c r="C9" s="15">
        <v>40</v>
      </c>
      <c r="D9" s="15">
        <v>2</v>
      </c>
      <c r="E9" s="15">
        <v>113</v>
      </c>
      <c r="F9" s="17">
        <f>GETPIVOTDATA("outcomes",$A$4,"outcomes","successful","Date Created Conversion",4)/GETPIVOTDATA("outcomes",$A$4,"Date Created Conversion",4)</f>
        <v>0.62831858407079644</v>
      </c>
    </row>
    <row r="10" spans="1:8" x14ac:dyDescent="0.2">
      <c r="A10" s="16" t="s">
        <v>8368</v>
      </c>
      <c r="B10" s="15">
        <v>111</v>
      </c>
      <c r="C10" s="15">
        <v>52</v>
      </c>
      <c r="D10" s="15">
        <v>3</v>
      </c>
      <c r="E10" s="15">
        <v>166</v>
      </c>
      <c r="F10" s="17">
        <f>GETPIVOTDATA("outcomes",$A$4,"outcomes","successful","Date Created Conversion",5)/GETPIVOTDATA("outcomes",$A$4,"Date Created Conversion",5)</f>
        <v>0.66867469879518071</v>
      </c>
    </row>
    <row r="11" spans="1:8" x14ac:dyDescent="0.2">
      <c r="A11" s="16" t="s">
        <v>8378</v>
      </c>
      <c r="B11" s="15">
        <v>100</v>
      </c>
      <c r="C11" s="15">
        <v>49</v>
      </c>
      <c r="D11" s="15">
        <v>4</v>
      </c>
      <c r="E11" s="15">
        <v>153</v>
      </c>
      <c r="F11" s="17">
        <f>GETPIVOTDATA("outcomes",$A$4,"outcomes","successful","Date Created Conversion",6)/GETPIVOTDATA("outcomes",$A$4,"Date Created Conversion",6)</f>
        <v>0.65359477124183007</v>
      </c>
    </row>
    <row r="12" spans="1:8" x14ac:dyDescent="0.2">
      <c r="A12" s="16" t="s">
        <v>8369</v>
      </c>
      <c r="B12" s="15">
        <v>87</v>
      </c>
      <c r="C12" s="15">
        <v>50</v>
      </c>
      <c r="D12" s="15">
        <v>1</v>
      </c>
      <c r="E12" s="15">
        <v>138</v>
      </c>
      <c r="F12" s="17">
        <f>GETPIVOTDATA("outcomes",$A$4,"outcomes","successful","Date Created Conversion",7)/GETPIVOTDATA("outcomes",$A$4,"Date Created Conversion",7)</f>
        <v>0.63043478260869568</v>
      </c>
    </row>
    <row r="13" spans="1:8" x14ac:dyDescent="0.2">
      <c r="A13" s="16" t="s">
        <v>8370</v>
      </c>
      <c r="B13" s="15">
        <v>72</v>
      </c>
      <c r="C13" s="15">
        <v>47</v>
      </c>
      <c r="D13" s="15">
        <v>4</v>
      </c>
      <c r="E13" s="15">
        <v>123</v>
      </c>
      <c r="F13" s="17">
        <f>GETPIVOTDATA("outcomes",$A$4,"outcomes","successful","Date Created Conversion",8)/GETPIVOTDATA("outcomes",$A$4,"Date Created Conversion",8)</f>
        <v>0.58536585365853655</v>
      </c>
    </row>
    <row r="14" spans="1:8" x14ac:dyDescent="0.2">
      <c r="A14" s="16" t="s">
        <v>8371</v>
      </c>
      <c r="B14" s="15">
        <v>59</v>
      </c>
      <c r="C14" s="15">
        <v>34</v>
      </c>
      <c r="D14" s="15">
        <v>4</v>
      </c>
      <c r="E14" s="15">
        <v>97</v>
      </c>
      <c r="F14" s="17">
        <f>GETPIVOTDATA("outcomes",$A$4,"outcomes","successful","Date Created Conversion",9)/GETPIVOTDATA("outcomes",$A$4,"Date Created Conversion",9)</f>
        <v>0.60824742268041232</v>
      </c>
    </row>
    <row r="15" spans="1:8" x14ac:dyDescent="0.2">
      <c r="A15" s="16" t="s">
        <v>8372</v>
      </c>
      <c r="B15" s="15">
        <v>65</v>
      </c>
      <c r="C15" s="15">
        <v>50</v>
      </c>
      <c r="D15" s="15"/>
      <c r="E15" s="15">
        <v>115</v>
      </c>
      <c r="F15" s="17">
        <f>GETPIVOTDATA("outcomes",$A$4,"outcomes","successful","Date Created Conversion",10)/GETPIVOTDATA("outcomes",$A$4,"Date Created Conversion",10)</f>
        <v>0.56521739130434778</v>
      </c>
    </row>
    <row r="16" spans="1:8" x14ac:dyDescent="0.2">
      <c r="A16" s="16" t="s">
        <v>8373</v>
      </c>
      <c r="B16" s="15">
        <v>54</v>
      </c>
      <c r="C16" s="15">
        <v>31</v>
      </c>
      <c r="D16" s="15">
        <v>3</v>
      </c>
      <c r="E16" s="15">
        <v>88</v>
      </c>
      <c r="F16" s="17">
        <f>GETPIVOTDATA("outcomes",$A$4,"outcomes","successful","Date Created Conversion",11)/GETPIVOTDATA("outcomes",$A$4,"Date Created Conversion",11)</f>
        <v>0.61363636363636365</v>
      </c>
    </row>
    <row r="17" spans="1:6" x14ac:dyDescent="0.2">
      <c r="A17" s="16" t="s">
        <v>8379</v>
      </c>
      <c r="B17" s="15">
        <v>37</v>
      </c>
      <c r="C17" s="15">
        <v>35</v>
      </c>
      <c r="D17" s="15">
        <v>3</v>
      </c>
      <c r="E17" s="15">
        <v>75</v>
      </c>
      <c r="F17" s="17">
        <f>GETPIVOTDATA("outcomes",$A$4,"outcomes","successful","Date Created Conversion",12)/GETPIVOTDATA("outcomes",$A$4,"Date Created Conversion",12)</f>
        <v>0.49333333333333335</v>
      </c>
    </row>
    <row r="18" spans="1:6" x14ac:dyDescent="0.2">
      <c r="A18" s="16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workbookViewId="0">
      <selection activeCell="C3194" sqref="C3194"/>
    </sheetView>
  </sheetViews>
  <sheetFormatPr baseColWidth="10" defaultColWidth="8.83203125" defaultRowHeight="15" x14ac:dyDescent="0.2"/>
  <cols>
    <col min="1" max="1" width="18" customWidth="1"/>
    <col min="2" max="2" width="16.33203125" bestFit="1" customWidth="1"/>
    <col min="3" max="3" width="6.1640625" customWidth="1"/>
    <col min="4" max="4" width="4.33203125" customWidth="1"/>
    <col min="5" max="5" width="10" customWidth="1"/>
    <col min="6" max="6" width="11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8363</v>
      </c>
    </row>
    <row r="4" spans="1:6" x14ac:dyDescent="0.2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8324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"/>
  <sheetViews>
    <sheetView workbookViewId="0">
      <selection activeCell="C3194" sqref="C3194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4.33203125" customWidth="1"/>
    <col min="4" max="4" width="10" bestFit="1" customWidth="1"/>
    <col min="5" max="6" width="11.33203125" bestFit="1" customWidth="1"/>
    <col min="7" max="41" width="16.83203125" bestFit="1" customWidth="1"/>
    <col min="42" max="42" width="11.33203125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8359</v>
      </c>
      <c r="B2" t="s">
        <v>8365</v>
      </c>
    </row>
    <row r="4" spans="1:5" x14ac:dyDescent="0.2">
      <c r="A4" s="13" t="s">
        <v>8364</v>
      </c>
      <c r="B4" s="13" t="s">
        <v>8363</v>
      </c>
    </row>
    <row r="5" spans="1:5" x14ac:dyDescent="0.2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8327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8362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"/>
  <sheetViews>
    <sheetView workbookViewId="0">
      <selection activeCell="C3194" sqref="C3194"/>
    </sheetView>
  </sheetViews>
  <sheetFormatPr baseColWidth="10" defaultColWidth="8.83203125" defaultRowHeight="15" x14ac:dyDescent="0.2"/>
  <cols>
    <col min="1" max="1" width="18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3" t="s">
        <v>8359</v>
      </c>
      <c r="B1" t="s">
        <v>8324</v>
      </c>
    </row>
    <row r="2" spans="1:6" x14ac:dyDescent="0.2">
      <c r="A2" s="13" t="s">
        <v>8380</v>
      </c>
      <c r="B2" t="s">
        <v>8365</v>
      </c>
    </row>
    <row r="4" spans="1:6" x14ac:dyDescent="0.2">
      <c r="A4" s="13" t="s">
        <v>8364</v>
      </c>
      <c r="B4" s="13" t="s">
        <v>8363</v>
      </c>
    </row>
    <row r="5" spans="1:6" x14ac:dyDescent="0.2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6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6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6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6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6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6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6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6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6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6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6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6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6"/>
  <sheetViews>
    <sheetView workbookViewId="0">
      <selection activeCell="C3194" sqref="C3194"/>
    </sheetView>
  </sheetViews>
  <sheetFormatPr baseColWidth="10" defaultColWidth="8.83203125" defaultRowHeight="15" x14ac:dyDescent="0.2"/>
  <cols>
    <col min="1" max="1" width="33.5" bestFit="1" customWidth="1"/>
  </cols>
  <sheetData>
    <row r="1" spans="1:4" x14ac:dyDescent="0.2">
      <c r="A1" t="s">
        <v>8381</v>
      </c>
      <c r="B1" t="s">
        <v>8382</v>
      </c>
      <c r="C1" t="s">
        <v>8383</v>
      </c>
      <c r="D1" t="s">
        <v>8384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Chart2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McFaddin</cp:lastModifiedBy>
  <dcterms:created xsi:type="dcterms:W3CDTF">2017-04-20T15:17:24Z</dcterms:created>
  <dcterms:modified xsi:type="dcterms:W3CDTF">2022-10-22T20:48:39Z</dcterms:modified>
</cp:coreProperties>
</file>