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gan\Documents\DataAnalyticsBootCamp\4 Excel Fundations\"/>
    </mc:Choice>
  </mc:AlternateContent>
  <xr:revisionPtr revIDLastSave="0" documentId="13_ncr:1_{9B29B56C-9029-49AA-944E-AEB2D9F22827}" xr6:coauthVersionLast="47" xr6:coauthVersionMax="47" xr10:uidLastSave="{00000000-0000-0000-0000-000000000000}"/>
  <bookViews>
    <workbookView xWindow="3555" yWindow="1545" windowWidth="21915" windowHeight="17040" activeTab="1" xr2:uid="{B41A0FEC-9B28-4CB2-A8B3-1716EDB1DECA}"/>
  </bookViews>
  <sheets>
    <sheet name="Sheet1" sheetId="2" r:id="rId1"/>
    <sheet name="newPivot" sheetId="3" r:id="rId2"/>
    <sheet name="US Voters 2012" sheetId="1" r:id="rId3"/>
  </sheet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H2" i="1" s="1" a="1"/>
  <c r="H2" i="1" s="1"/>
  <c r="G3" i="1"/>
  <c r="H3" i="1" s="1" a="1"/>
  <c r="H3" i="1" s="1"/>
  <c r="G4" i="1"/>
  <c r="H4" i="1" s="1" a="1"/>
  <c r="H4" i="1" s="1"/>
  <c r="G5" i="1"/>
  <c r="H5" i="1" s="1" a="1"/>
  <c r="H5" i="1" s="1"/>
  <c r="G6" i="1"/>
  <c r="H6" i="1" s="1" a="1"/>
  <c r="H6" i="1" s="1"/>
  <c r="G7" i="1"/>
  <c r="H7" i="1" s="1" a="1"/>
  <c r="H7" i="1" s="1"/>
  <c r="G8" i="1"/>
  <c r="H8" i="1" s="1" a="1"/>
  <c r="H8" i="1" s="1"/>
  <c r="G9" i="1"/>
  <c r="H9" i="1" s="1" a="1"/>
  <c r="H9" i="1" s="1"/>
  <c r="G10" i="1"/>
  <c r="H10" i="1" s="1" a="1"/>
  <c r="H10" i="1" s="1"/>
  <c r="G11" i="1"/>
  <c r="H11" i="1" s="1" a="1"/>
  <c r="H11" i="1" s="1"/>
  <c r="G12" i="1"/>
  <c r="H12" i="1" s="1" a="1"/>
  <c r="H12" i="1" s="1"/>
  <c r="G13" i="1"/>
  <c r="H13" i="1" s="1" a="1"/>
  <c r="H13" i="1" s="1"/>
  <c r="G14" i="1"/>
  <c r="H14" i="1" s="1" a="1"/>
  <c r="H14" i="1" s="1"/>
  <c r="G15" i="1"/>
  <c r="H15" i="1" s="1" a="1"/>
  <c r="H15" i="1" s="1"/>
  <c r="G16" i="1"/>
  <c r="H16" i="1" s="1" a="1"/>
  <c r="H16" i="1" s="1"/>
  <c r="G17" i="1"/>
  <c r="H17" i="1" s="1" a="1"/>
  <c r="H17" i="1" s="1"/>
  <c r="G18" i="1"/>
  <c r="H18" i="1" s="1" a="1"/>
  <c r="H18" i="1" s="1"/>
  <c r="G19" i="1"/>
  <c r="H19" i="1" s="1" a="1"/>
  <c r="H19" i="1" s="1"/>
  <c r="G20" i="1"/>
  <c r="H20" i="1" s="1" a="1"/>
  <c r="H20" i="1" s="1"/>
  <c r="G21" i="1"/>
  <c r="H21" i="1" s="1" a="1"/>
  <c r="H21" i="1" s="1"/>
  <c r="G22" i="1"/>
  <c r="H22" i="1" s="1" a="1"/>
  <c r="H22" i="1" s="1"/>
  <c r="G23" i="1"/>
  <c r="H23" i="1" s="1" a="1"/>
  <c r="H23" i="1" s="1"/>
  <c r="G24" i="1"/>
  <c r="H24" i="1" s="1" a="1"/>
  <c r="H24" i="1" s="1"/>
  <c r="G25" i="1"/>
  <c r="H25" i="1" s="1" a="1"/>
  <c r="H25" i="1" s="1"/>
  <c r="G26" i="1"/>
  <c r="H26" i="1" s="1" a="1"/>
  <c r="H26" i="1" s="1"/>
  <c r="G27" i="1"/>
  <c r="H27" i="1" s="1" a="1"/>
  <c r="H27" i="1" s="1"/>
  <c r="G28" i="1"/>
  <c r="H28" i="1" s="1" a="1"/>
  <c r="H28" i="1" s="1"/>
  <c r="G29" i="1"/>
  <c r="H29" i="1" s="1" a="1"/>
  <c r="H29" i="1" s="1"/>
  <c r="G30" i="1"/>
  <c r="H30" i="1" s="1" a="1"/>
  <c r="H30" i="1" s="1"/>
  <c r="G31" i="1"/>
  <c r="H31" i="1" s="1" a="1"/>
  <c r="H31" i="1" s="1"/>
  <c r="G32" i="1"/>
  <c r="H32" i="1" s="1" a="1"/>
  <c r="H32" i="1" s="1"/>
  <c r="G33" i="1"/>
  <c r="H33" i="1" s="1" a="1"/>
  <c r="H33" i="1" s="1"/>
  <c r="G34" i="1"/>
  <c r="H34" i="1" s="1" a="1"/>
  <c r="H34" i="1" s="1"/>
  <c r="G35" i="1"/>
  <c r="H35" i="1" s="1" a="1"/>
  <c r="H35" i="1" s="1"/>
  <c r="G36" i="1"/>
  <c r="H36" i="1" s="1" a="1"/>
  <c r="H36" i="1" s="1"/>
  <c r="G37" i="1"/>
  <c r="H37" i="1" s="1" a="1"/>
  <c r="H37" i="1" s="1"/>
  <c r="G38" i="1"/>
  <c r="H38" i="1" s="1" a="1"/>
  <c r="H38" i="1" s="1"/>
  <c r="G39" i="1"/>
  <c r="H39" i="1" s="1" a="1"/>
  <c r="H39" i="1" s="1"/>
  <c r="G40" i="1"/>
  <c r="H40" i="1" s="1" a="1"/>
  <c r="H40" i="1" s="1"/>
  <c r="G41" i="1"/>
  <c r="H41" i="1" s="1" a="1"/>
  <c r="H41" i="1" s="1"/>
  <c r="G42" i="1"/>
  <c r="H42" i="1" s="1" a="1"/>
  <c r="H42" i="1" s="1"/>
  <c r="G43" i="1"/>
  <c r="H43" i="1" s="1" a="1"/>
  <c r="H43" i="1" s="1"/>
  <c r="G44" i="1"/>
  <c r="H44" i="1" s="1" a="1"/>
  <c r="H44" i="1" s="1"/>
  <c r="G45" i="1"/>
  <c r="H45" i="1" s="1" a="1"/>
  <c r="H45" i="1" s="1"/>
  <c r="G46" i="1"/>
  <c r="H46" i="1" s="1" a="1"/>
  <c r="H46" i="1" s="1"/>
  <c r="G47" i="1"/>
  <c r="H47" i="1" s="1" a="1"/>
  <c r="H47" i="1" s="1"/>
  <c r="G48" i="1"/>
  <c r="H48" i="1" s="1" a="1"/>
  <c r="H48" i="1" s="1"/>
  <c r="G49" i="1"/>
  <c r="H49" i="1" s="1" a="1"/>
  <c r="H49" i="1" s="1"/>
  <c r="G50" i="1"/>
  <c r="H50" i="1" s="1" a="1"/>
  <c r="H50" i="1" s="1"/>
  <c r="G51" i="1"/>
  <c r="H51" i="1" s="1" a="1"/>
  <c r="H51" i="1" s="1"/>
  <c r="G52" i="1"/>
  <c r="H52" i="1" s="1" a="1"/>
  <c r="H52" i="1" s="1"/>
  <c r="G53" i="1"/>
  <c r="H53" i="1" s="1" a="1"/>
  <c r="H53" i="1" s="1"/>
  <c r="G54" i="1"/>
  <c r="H54" i="1" s="1" a="1"/>
  <c r="H54" i="1" s="1"/>
  <c r="G55" i="1"/>
  <c r="H55" i="1" s="1" a="1"/>
  <c r="H55" i="1" s="1"/>
  <c r="G56" i="1"/>
  <c r="H56" i="1" s="1" a="1"/>
  <c r="H56" i="1" s="1"/>
  <c r="G57" i="1"/>
  <c r="H57" i="1" s="1" a="1"/>
  <c r="H57" i="1" s="1"/>
  <c r="G58" i="1"/>
  <c r="H58" i="1" s="1" a="1"/>
  <c r="H58" i="1" s="1"/>
  <c r="G59" i="1"/>
  <c r="H59" i="1" s="1" a="1"/>
  <c r="H59" i="1" s="1"/>
  <c r="G60" i="1"/>
  <c r="H60" i="1" s="1" a="1"/>
  <c r="H60" i="1" s="1"/>
  <c r="G61" i="1"/>
  <c r="H61" i="1" s="1" a="1"/>
  <c r="H61" i="1" s="1"/>
  <c r="G62" i="1"/>
  <c r="H62" i="1" s="1" a="1"/>
  <c r="H62" i="1" s="1"/>
  <c r="G63" i="1"/>
  <c r="H63" i="1" s="1" a="1"/>
  <c r="H63" i="1" s="1"/>
  <c r="G64" i="1"/>
  <c r="H64" i="1" s="1" a="1"/>
  <c r="H64" i="1" s="1"/>
  <c r="G65" i="1"/>
  <c r="H65" i="1" s="1" a="1"/>
  <c r="H65" i="1" s="1"/>
  <c r="G66" i="1"/>
  <c r="H66" i="1" s="1" a="1"/>
  <c r="H66" i="1" s="1"/>
  <c r="G67" i="1"/>
  <c r="H67" i="1" s="1" a="1"/>
  <c r="H67" i="1" s="1"/>
  <c r="G68" i="1"/>
  <c r="H68" i="1" s="1" a="1"/>
  <c r="H68" i="1" s="1"/>
  <c r="G69" i="1"/>
  <c r="H69" i="1" s="1" a="1"/>
  <c r="H69" i="1" s="1"/>
  <c r="G70" i="1"/>
  <c r="H70" i="1" s="1" a="1"/>
  <c r="H70" i="1" s="1"/>
  <c r="G71" i="1"/>
  <c r="H71" i="1" s="1" a="1"/>
  <c r="H71" i="1" s="1"/>
  <c r="G72" i="1"/>
  <c r="H72" i="1" s="1" a="1"/>
  <c r="H72" i="1" s="1"/>
  <c r="G73" i="1"/>
  <c r="H73" i="1" s="1" a="1"/>
  <c r="H73" i="1" s="1"/>
  <c r="G74" i="1"/>
  <c r="H74" i="1" s="1" a="1"/>
  <c r="H74" i="1" s="1"/>
  <c r="G75" i="1"/>
  <c r="H75" i="1" s="1" a="1"/>
  <c r="H75" i="1" s="1"/>
  <c r="G76" i="1"/>
  <c r="H76" i="1" s="1" a="1"/>
  <c r="H76" i="1" s="1"/>
  <c r="G77" i="1"/>
  <c r="H77" i="1" s="1" a="1"/>
  <c r="H77" i="1" s="1"/>
  <c r="G78" i="1"/>
  <c r="H78" i="1" s="1" a="1"/>
  <c r="H78" i="1" s="1"/>
  <c r="G79" i="1"/>
  <c r="H79" i="1" s="1" a="1"/>
  <c r="H79" i="1" s="1"/>
  <c r="G80" i="1"/>
  <c r="H80" i="1" s="1" a="1"/>
  <c r="H80" i="1" s="1"/>
  <c r="G81" i="1"/>
  <c r="H81" i="1" s="1" a="1"/>
  <c r="H81" i="1" s="1"/>
  <c r="G82" i="1"/>
  <c r="H82" i="1" s="1" a="1"/>
  <c r="H82" i="1" s="1"/>
  <c r="G83" i="1"/>
  <c r="H83" i="1" s="1" a="1"/>
  <c r="H83" i="1" s="1"/>
  <c r="G84" i="1"/>
  <c r="H84" i="1" s="1" a="1"/>
  <c r="H84" i="1" s="1"/>
  <c r="G85" i="1"/>
  <c r="H85" i="1" s="1" a="1"/>
  <c r="H85" i="1" s="1"/>
  <c r="G86" i="1"/>
  <c r="H86" i="1" s="1" a="1"/>
  <c r="H86" i="1" s="1"/>
  <c r="G87" i="1"/>
  <c r="H87" i="1" s="1" a="1"/>
  <c r="H87" i="1" s="1"/>
  <c r="G88" i="1"/>
  <c r="H88" i="1" s="1" a="1"/>
  <c r="H88" i="1" s="1"/>
  <c r="G89" i="1"/>
  <c r="H89" i="1" s="1" a="1"/>
  <c r="H89" i="1" s="1"/>
  <c r="G90" i="1"/>
  <c r="H90" i="1" s="1" a="1"/>
  <c r="H90" i="1" s="1"/>
  <c r="G91" i="1"/>
  <c r="H91" i="1" s="1" a="1"/>
  <c r="H91" i="1" s="1"/>
  <c r="G92" i="1"/>
  <c r="H92" i="1" s="1" a="1"/>
  <c r="H92" i="1" s="1"/>
  <c r="G93" i="1"/>
  <c r="H93" i="1" s="1" a="1"/>
  <c r="H93" i="1" s="1"/>
  <c r="G94" i="1"/>
  <c r="H94" i="1" s="1" a="1"/>
  <c r="H94" i="1" s="1"/>
  <c r="G95" i="1"/>
  <c r="H95" i="1" s="1" a="1"/>
  <c r="H95" i="1" s="1"/>
  <c r="G96" i="1"/>
  <c r="H96" i="1" s="1" a="1"/>
  <c r="H96" i="1" s="1"/>
  <c r="G97" i="1"/>
  <c r="H97" i="1" s="1" a="1"/>
  <c r="H97" i="1" s="1"/>
  <c r="G98" i="1"/>
  <c r="H98" i="1" s="1" a="1"/>
  <c r="H98" i="1" s="1"/>
  <c r="G99" i="1"/>
  <c r="H99" i="1" s="1" a="1"/>
  <c r="H99" i="1" s="1"/>
  <c r="G100" i="1"/>
  <c r="H100" i="1" s="1" a="1"/>
  <c r="H100" i="1" s="1"/>
  <c r="G101" i="1"/>
  <c r="H101" i="1" s="1" a="1"/>
  <c r="H101" i="1" s="1"/>
  <c r="G102" i="1"/>
  <c r="H102" i="1" s="1" a="1"/>
  <c r="H102" i="1" s="1"/>
  <c r="G103" i="1"/>
  <c r="H103" i="1" s="1" a="1"/>
  <c r="H103" i="1" s="1"/>
  <c r="G104" i="1"/>
  <c r="H104" i="1" s="1" a="1"/>
  <c r="H104" i="1" s="1"/>
  <c r="G105" i="1"/>
  <c r="H105" i="1" s="1" a="1"/>
  <c r="H105" i="1" s="1"/>
  <c r="G106" i="1"/>
  <c r="H106" i="1" s="1" a="1"/>
  <c r="H106" i="1" s="1"/>
  <c r="G107" i="1"/>
  <c r="H107" i="1" s="1" a="1"/>
  <c r="H107" i="1" s="1"/>
  <c r="G108" i="1"/>
  <c r="H108" i="1" s="1" a="1"/>
  <c r="H108" i="1" s="1"/>
  <c r="G109" i="1"/>
  <c r="H109" i="1" s="1" a="1"/>
  <c r="H109" i="1" s="1"/>
  <c r="G110" i="1"/>
  <c r="H110" i="1" s="1" a="1"/>
  <c r="H110" i="1" s="1"/>
  <c r="G111" i="1"/>
  <c r="H111" i="1" s="1" a="1"/>
  <c r="H111" i="1" s="1"/>
  <c r="G112" i="1"/>
  <c r="H112" i="1" s="1" a="1"/>
  <c r="H112" i="1" s="1"/>
  <c r="G113" i="1"/>
  <c r="H113" i="1" s="1" a="1"/>
  <c r="H113" i="1" s="1"/>
  <c r="G114" i="1"/>
  <c r="H114" i="1" s="1" a="1"/>
  <c r="H114" i="1" s="1"/>
  <c r="G115" i="1"/>
  <c r="H115" i="1" s="1" a="1"/>
  <c r="H115" i="1" s="1"/>
  <c r="G116" i="1"/>
  <c r="H116" i="1" s="1" a="1"/>
  <c r="H116" i="1" s="1"/>
  <c r="G117" i="1"/>
  <c r="H117" i="1" s="1" a="1"/>
  <c r="H117" i="1" s="1"/>
  <c r="G118" i="1"/>
  <c r="H118" i="1" s="1" a="1"/>
  <c r="H118" i="1" s="1"/>
  <c r="G119" i="1"/>
  <c r="H119" i="1" s="1" a="1"/>
  <c r="H119" i="1" s="1"/>
  <c r="G120" i="1"/>
  <c r="H120" i="1" s="1" a="1"/>
  <c r="H120" i="1" s="1"/>
  <c r="G121" i="1"/>
  <c r="H121" i="1" s="1" a="1"/>
  <c r="H121" i="1" s="1"/>
  <c r="G122" i="1"/>
  <c r="H122" i="1" s="1" a="1"/>
  <c r="H122" i="1" s="1"/>
  <c r="G123" i="1"/>
  <c r="H123" i="1" s="1" a="1"/>
  <c r="H123" i="1" s="1"/>
  <c r="G124" i="1"/>
  <c r="H124" i="1" s="1" a="1"/>
  <c r="H124" i="1" s="1"/>
  <c r="G125" i="1"/>
  <c r="H125" i="1" s="1" a="1"/>
  <c r="H125" i="1" s="1"/>
  <c r="G126" i="1"/>
  <c r="H126" i="1" s="1" a="1"/>
  <c r="H126" i="1" s="1"/>
  <c r="G127" i="1"/>
  <c r="H127" i="1" s="1" a="1"/>
  <c r="H127" i="1" s="1"/>
  <c r="G128" i="1"/>
  <c r="H128" i="1" s="1" a="1"/>
  <c r="H128" i="1" s="1"/>
  <c r="G129" i="1"/>
  <c r="H129" i="1" s="1" a="1"/>
  <c r="H129" i="1" s="1"/>
  <c r="G130" i="1"/>
  <c r="H130" i="1" s="1" a="1"/>
  <c r="H130" i="1" s="1"/>
  <c r="G131" i="1"/>
  <c r="H131" i="1" s="1" a="1"/>
  <c r="H131" i="1" s="1"/>
  <c r="G132" i="1"/>
  <c r="H132" i="1" s="1" a="1"/>
  <c r="H132" i="1" s="1"/>
  <c r="G133" i="1"/>
  <c r="H133" i="1" s="1" a="1"/>
  <c r="H133" i="1" s="1"/>
  <c r="G134" i="1"/>
  <c r="H134" i="1" s="1" a="1"/>
  <c r="H134" i="1" s="1"/>
  <c r="G135" i="1"/>
  <c r="H135" i="1" s="1" a="1"/>
  <c r="H135" i="1" s="1"/>
  <c r="G136" i="1"/>
  <c r="H136" i="1" s="1" a="1"/>
  <c r="H136" i="1" s="1"/>
  <c r="G137" i="1"/>
  <c r="H137" i="1" s="1" a="1"/>
  <c r="H137" i="1" s="1"/>
  <c r="G138" i="1"/>
  <c r="H138" i="1" s="1" a="1"/>
  <c r="H138" i="1" s="1"/>
  <c r="G139" i="1"/>
  <c r="H139" i="1" s="1" a="1"/>
  <c r="H139" i="1" s="1"/>
  <c r="G140" i="1"/>
  <c r="H140" i="1" s="1" a="1"/>
  <c r="H140" i="1" s="1"/>
  <c r="G141" i="1"/>
  <c r="H141" i="1" s="1" a="1"/>
  <c r="H141" i="1" s="1"/>
  <c r="G142" i="1"/>
  <c r="H142" i="1" s="1" a="1"/>
  <c r="H142" i="1" s="1"/>
  <c r="G143" i="1"/>
  <c r="H143" i="1" s="1" a="1"/>
  <c r="H143" i="1" s="1"/>
  <c r="G144" i="1"/>
  <c r="H144" i="1" s="1" a="1"/>
  <c r="H144" i="1" s="1"/>
  <c r="G145" i="1"/>
  <c r="H145" i="1" s="1" a="1"/>
  <c r="H145" i="1" s="1"/>
  <c r="G146" i="1"/>
  <c r="H146" i="1" s="1" a="1"/>
  <c r="H146" i="1" s="1"/>
  <c r="G147" i="1"/>
  <c r="H147" i="1" s="1" a="1"/>
  <c r="H147" i="1" s="1"/>
  <c r="G148" i="1"/>
  <c r="H148" i="1" s="1" a="1"/>
  <c r="H148" i="1" s="1"/>
  <c r="G149" i="1"/>
  <c r="H149" i="1" s="1" a="1"/>
  <c r="H149" i="1" s="1"/>
  <c r="G150" i="1"/>
  <c r="H150" i="1" s="1" a="1"/>
  <c r="H150" i="1" s="1"/>
  <c r="G151" i="1"/>
  <c r="H151" i="1" s="1" a="1"/>
  <c r="H151" i="1" s="1"/>
  <c r="G152" i="1"/>
  <c r="H152" i="1" s="1" a="1"/>
  <c r="H152" i="1" s="1"/>
  <c r="G153" i="1"/>
  <c r="H153" i="1" s="1" a="1"/>
  <c r="H153" i="1" s="1"/>
  <c r="G154" i="1"/>
  <c r="H154" i="1" s="1" a="1"/>
  <c r="H154" i="1" s="1"/>
  <c r="G155" i="1"/>
  <c r="H155" i="1" s="1" a="1"/>
  <c r="H155" i="1" s="1"/>
  <c r="G156" i="1"/>
  <c r="H156" i="1" s="1" a="1"/>
  <c r="H156" i="1" s="1"/>
  <c r="G157" i="1"/>
  <c r="H157" i="1" s="1" a="1"/>
  <c r="H157" i="1" s="1"/>
  <c r="G158" i="1"/>
  <c r="H158" i="1" s="1" a="1"/>
  <c r="H158" i="1" s="1"/>
  <c r="G159" i="1"/>
  <c r="H159" i="1" s="1" a="1"/>
  <c r="H159" i="1" s="1"/>
  <c r="G160" i="1"/>
  <c r="H160" i="1" s="1" a="1"/>
  <c r="H160" i="1" s="1"/>
  <c r="G161" i="1"/>
  <c r="H161" i="1" s="1" a="1"/>
  <c r="H161" i="1" s="1"/>
  <c r="G162" i="1"/>
  <c r="H162" i="1" s="1" a="1"/>
  <c r="H162" i="1" s="1"/>
  <c r="G163" i="1"/>
  <c r="H163" i="1" s="1" a="1"/>
  <c r="H163" i="1" s="1"/>
  <c r="G164" i="1"/>
  <c r="H164" i="1" s="1" a="1"/>
  <c r="H164" i="1" s="1"/>
  <c r="G165" i="1"/>
  <c r="H165" i="1" s="1" a="1"/>
  <c r="H165" i="1" s="1"/>
  <c r="G166" i="1"/>
  <c r="H166" i="1" s="1" a="1"/>
  <c r="H166" i="1" s="1"/>
  <c r="G167" i="1"/>
  <c r="H167" i="1" s="1" a="1"/>
  <c r="H167" i="1" s="1"/>
  <c r="G168" i="1"/>
  <c r="H168" i="1" s="1" a="1"/>
  <c r="H168" i="1" s="1"/>
  <c r="G169" i="1"/>
  <c r="H169" i="1" s="1" a="1"/>
  <c r="H169" i="1" s="1"/>
  <c r="G170" i="1"/>
  <c r="H170" i="1" s="1" a="1"/>
  <c r="H170" i="1" s="1"/>
  <c r="G171" i="1"/>
  <c r="H171" i="1" s="1" a="1"/>
  <c r="H171" i="1" s="1"/>
  <c r="G172" i="1"/>
  <c r="H172" i="1" s="1" a="1"/>
  <c r="H172" i="1" s="1"/>
  <c r="G173" i="1"/>
  <c r="H173" i="1" s="1" a="1"/>
  <c r="H173" i="1" s="1"/>
  <c r="G174" i="1"/>
  <c r="H174" i="1" s="1" a="1"/>
  <c r="H174" i="1" s="1"/>
  <c r="G175" i="1"/>
  <c r="H175" i="1" s="1" a="1"/>
  <c r="H175" i="1" s="1"/>
  <c r="G176" i="1"/>
  <c r="H176" i="1" s="1" a="1"/>
  <c r="H176" i="1" s="1"/>
  <c r="G177" i="1"/>
  <c r="H177" i="1" s="1" a="1"/>
  <c r="H177" i="1" s="1"/>
  <c r="G178" i="1"/>
  <c r="H178" i="1" s="1" a="1"/>
  <c r="H178" i="1" s="1"/>
  <c r="G179" i="1"/>
  <c r="H179" i="1" s="1" a="1"/>
  <c r="H179" i="1" s="1"/>
  <c r="G180" i="1"/>
  <c r="H180" i="1" s="1" a="1"/>
  <c r="H180" i="1" s="1"/>
  <c r="G181" i="1"/>
  <c r="H181" i="1" s="1" a="1"/>
  <c r="H181" i="1" s="1"/>
  <c r="G182" i="1"/>
  <c r="H182" i="1" s="1" a="1"/>
  <c r="H182" i="1" s="1"/>
  <c r="G183" i="1"/>
  <c r="H183" i="1" s="1" a="1"/>
  <c r="H183" i="1" s="1"/>
  <c r="G184" i="1"/>
  <c r="H184" i="1" s="1" a="1"/>
  <c r="H184" i="1" s="1"/>
  <c r="G185" i="1"/>
  <c r="H185" i="1" s="1" a="1"/>
  <c r="H185" i="1" s="1"/>
  <c r="G186" i="1"/>
  <c r="H186" i="1" s="1" a="1"/>
  <c r="H186" i="1" s="1"/>
  <c r="G187" i="1"/>
  <c r="H187" i="1" s="1" a="1"/>
  <c r="H187" i="1" s="1"/>
  <c r="G188" i="1"/>
  <c r="H188" i="1" s="1" a="1"/>
  <c r="H188" i="1" s="1"/>
  <c r="G189" i="1"/>
  <c r="H189" i="1" s="1" a="1"/>
  <c r="H189" i="1" s="1"/>
  <c r="G190" i="1"/>
  <c r="H190" i="1" s="1" a="1"/>
  <c r="H190" i="1" s="1"/>
  <c r="G191" i="1"/>
  <c r="H191" i="1" s="1" a="1"/>
  <c r="H191" i="1" s="1"/>
  <c r="G192" i="1"/>
  <c r="H192" i="1" s="1" a="1"/>
  <c r="H192" i="1" s="1"/>
  <c r="G193" i="1"/>
  <c r="H193" i="1" s="1" a="1"/>
  <c r="H193" i="1" s="1"/>
  <c r="G194" i="1"/>
  <c r="H194" i="1" s="1" a="1"/>
  <c r="H194" i="1" s="1"/>
  <c r="G195" i="1"/>
  <c r="H195" i="1" s="1" a="1"/>
  <c r="H195" i="1" s="1"/>
  <c r="G196" i="1"/>
  <c r="H196" i="1" s="1" a="1"/>
  <c r="H196" i="1" s="1"/>
  <c r="G197" i="1"/>
  <c r="H197" i="1" s="1" a="1"/>
  <c r="H197" i="1" s="1"/>
  <c r="G198" i="1"/>
  <c r="H198" i="1" s="1" a="1"/>
  <c r="H198" i="1" s="1"/>
  <c r="G199" i="1"/>
  <c r="H199" i="1" s="1" a="1"/>
  <c r="H199" i="1" s="1"/>
  <c r="G200" i="1"/>
  <c r="H200" i="1" s="1" a="1"/>
  <c r="H200" i="1" s="1"/>
  <c r="G201" i="1"/>
  <c r="H201" i="1" s="1" a="1"/>
  <c r="H201" i="1" s="1"/>
  <c r="G202" i="1"/>
  <c r="H202" i="1" s="1" a="1"/>
  <c r="H202" i="1" s="1"/>
  <c r="G203" i="1"/>
  <c r="H203" i="1" s="1" a="1"/>
  <c r="H203" i="1" s="1"/>
  <c r="G204" i="1"/>
  <c r="H204" i="1" s="1" a="1"/>
  <c r="H204" i="1" s="1"/>
  <c r="G205" i="1"/>
  <c r="H205" i="1" s="1" a="1"/>
  <c r="H205" i="1" s="1"/>
  <c r="G206" i="1"/>
  <c r="H206" i="1" s="1" a="1"/>
  <c r="H206" i="1" s="1"/>
  <c r="G207" i="1"/>
  <c r="H207" i="1" s="1" a="1"/>
  <c r="H207" i="1" s="1"/>
  <c r="G208" i="1"/>
  <c r="H208" i="1" s="1" a="1"/>
  <c r="H208" i="1" s="1"/>
  <c r="G209" i="1"/>
  <c r="H209" i="1" s="1" a="1"/>
  <c r="H209" i="1" s="1"/>
  <c r="G210" i="1"/>
  <c r="H210" i="1" s="1" a="1"/>
  <c r="H210" i="1" s="1"/>
  <c r="G211" i="1"/>
  <c r="H211" i="1" s="1" a="1"/>
  <c r="H211" i="1" s="1"/>
  <c r="G212" i="1"/>
  <c r="H212" i="1" s="1" a="1"/>
  <c r="H212" i="1" s="1"/>
  <c r="G213" i="1"/>
  <c r="H213" i="1" s="1" a="1"/>
  <c r="H213" i="1" s="1"/>
  <c r="G214" i="1"/>
  <c r="H214" i="1" s="1" a="1"/>
  <c r="H214" i="1" s="1"/>
  <c r="G215" i="1"/>
  <c r="H215" i="1" s="1" a="1"/>
  <c r="H215" i="1" s="1"/>
  <c r="G216" i="1"/>
  <c r="H216" i="1" s="1" a="1"/>
  <c r="H216" i="1" s="1"/>
  <c r="G217" i="1"/>
  <c r="H217" i="1" s="1" a="1"/>
  <c r="H217" i="1" s="1"/>
  <c r="G218" i="1"/>
  <c r="H218" i="1" s="1" a="1"/>
  <c r="H218" i="1" s="1"/>
  <c r="G219" i="1"/>
  <c r="H219" i="1" s="1" a="1"/>
  <c r="H219" i="1" s="1"/>
  <c r="G220" i="1"/>
  <c r="H220" i="1" s="1" a="1"/>
  <c r="H220" i="1" s="1"/>
  <c r="G221" i="1"/>
  <c r="H221" i="1" s="1" a="1"/>
  <c r="H221" i="1" s="1"/>
  <c r="G222" i="1"/>
  <c r="H222" i="1" s="1" a="1"/>
  <c r="H222" i="1" s="1"/>
  <c r="G223" i="1"/>
  <c r="H223" i="1" s="1" a="1"/>
  <c r="H223" i="1" s="1"/>
  <c r="G224" i="1"/>
  <c r="H224" i="1" s="1" a="1"/>
  <c r="H224" i="1" s="1"/>
  <c r="G225" i="1"/>
  <c r="H225" i="1" s="1" a="1"/>
  <c r="H225" i="1" s="1"/>
  <c r="G226" i="1"/>
  <c r="H226" i="1" s="1" a="1"/>
  <c r="H226" i="1" s="1"/>
  <c r="G227" i="1"/>
  <c r="H227" i="1" s="1" a="1"/>
  <c r="H227" i="1" s="1"/>
  <c r="G228" i="1"/>
  <c r="H228" i="1" s="1" a="1"/>
  <c r="H228" i="1" s="1"/>
  <c r="G229" i="1"/>
  <c r="H229" i="1" s="1" a="1"/>
  <c r="H229" i="1" s="1"/>
  <c r="G230" i="1"/>
  <c r="H230" i="1" s="1" a="1"/>
  <c r="H230" i="1" s="1"/>
  <c r="G231" i="1"/>
  <c r="H231" i="1" s="1" a="1"/>
  <c r="H231" i="1" s="1"/>
  <c r="G232" i="1"/>
  <c r="H232" i="1" s="1" a="1"/>
  <c r="H232" i="1" s="1"/>
  <c r="G233" i="1"/>
  <c r="H233" i="1" s="1" a="1"/>
  <c r="H233" i="1" s="1"/>
  <c r="G234" i="1"/>
  <c r="H234" i="1" s="1" a="1"/>
  <c r="H234" i="1" s="1"/>
  <c r="G235" i="1"/>
  <c r="H235" i="1" s="1" a="1"/>
  <c r="H235" i="1" s="1"/>
  <c r="G236" i="1"/>
  <c r="H236" i="1" s="1" a="1"/>
  <c r="H236" i="1" s="1"/>
  <c r="G237" i="1"/>
  <c r="H237" i="1" s="1" a="1"/>
  <c r="H237" i="1" s="1"/>
  <c r="G238" i="1"/>
  <c r="H238" i="1" s="1" a="1"/>
  <c r="H238" i="1" s="1"/>
  <c r="G239" i="1"/>
  <c r="H239" i="1" s="1" a="1"/>
  <c r="H239" i="1" s="1"/>
  <c r="G240" i="1"/>
  <c r="H240" i="1" s="1" a="1"/>
  <c r="H240" i="1" s="1"/>
  <c r="G241" i="1"/>
  <c r="H241" i="1" s="1" a="1"/>
  <c r="H241" i="1" s="1"/>
  <c r="G242" i="1"/>
  <c r="H242" i="1" s="1" a="1"/>
  <c r="H242" i="1" s="1"/>
  <c r="G243" i="1"/>
  <c r="H243" i="1" s="1" a="1"/>
  <c r="H243" i="1" s="1"/>
  <c r="G244" i="1"/>
  <c r="H244" i="1" s="1" a="1"/>
  <c r="H244" i="1" s="1"/>
  <c r="G245" i="1"/>
  <c r="H245" i="1" s="1" a="1"/>
  <c r="H245" i="1" s="1"/>
  <c r="G246" i="1"/>
  <c r="H246" i="1" s="1" a="1"/>
  <c r="H246" i="1" s="1"/>
  <c r="G247" i="1"/>
  <c r="H247" i="1" s="1" a="1"/>
  <c r="H247" i="1" s="1"/>
  <c r="G248" i="1"/>
  <c r="H248" i="1" s="1" a="1"/>
  <c r="H248" i="1" s="1"/>
  <c r="G249" i="1"/>
  <c r="H249" i="1" s="1" a="1"/>
  <c r="H249" i="1" s="1"/>
  <c r="G250" i="1"/>
  <c r="H250" i="1" s="1" a="1"/>
  <c r="H250" i="1" s="1"/>
  <c r="G251" i="1"/>
  <c r="H251" i="1" s="1" a="1"/>
  <c r="H251" i="1" s="1"/>
  <c r="G252" i="1"/>
  <c r="H252" i="1" s="1" a="1"/>
  <c r="H252" i="1" s="1"/>
  <c r="G253" i="1"/>
  <c r="H253" i="1" s="1" a="1"/>
  <c r="H253" i="1" s="1"/>
  <c r="G254" i="1"/>
  <c r="H254" i="1" s="1" a="1"/>
  <c r="H254" i="1" s="1"/>
  <c r="G255" i="1"/>
  <c r="H255" i="1" s="1" a="1"/>
  <c r="H255" i="1" s="1"/>
  <c r="G256" i="1"/>
  <c r="H256" i="1" s="1" a="1"/>
  <c r="H256" i="1" s="1"/>
  <c r="E257" i="1" l="1"/>
  <c r="F25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<sst xmlns="http://schemas.openxmlformats.org/spreadsheetml/2006/main" count="632" uniqueCount="74">
  <si>
    <t>State</t>
  </si>
  <si>
    <t>Total Population</t>
  </si>
  <si>
    <t>Citizen Population</t>
  </si>
  <si>
    <t>Registered Voters</t>
  </si>
  <si>
    <t>Confirmed Voters</t>
  </si>
  <si>
    <t>Alabama</t>
  </si>
  <si>
    <t>18 to 24</t>
  </si>
  <si>
    <t>25 to 34</t>
  </si>
  <si>
    <t>35 to 44</t>
  </si>
  <si>
    <t>45 to 64</t>
  </si>
  <si>
    <t>65+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</si>
  <si>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</si>
  <si>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</si>
  <si>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</si>
  <si>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</si>
  <si>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</si>
  <si>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</si>
  <si>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</si>
  <si>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</si>
  <si>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</si>
  <si>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</si>
  <si>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</si>
  <si>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</si>
  <si>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</si>
  <si>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</si>
  <si>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</si>
  <si>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</si>
  <si>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</si>
  <si>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</si>
  <si>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</si>
  <si>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</si>
  <si>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</si>
  <si>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</si>
  <si>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</si>
  <si>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</si>
  <si>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</si>
  <si>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</si>
  <si>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</si>
  <si>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</si>
  <si>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</si>
  <si>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</si>
  <si>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</si>
  <si>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</si>
  <si>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</si>
  <si>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</si>
  <si>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</si>
  <si>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</si>
  <si>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</si>
  <si>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</si>
  <si>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</si>
  <si>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</si>
  <si>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</si>
  <si>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</si>
  <si>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</si>
  <si>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</si>
  <si>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</si>
  <si>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</si>
  <si>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</si>
  <si>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</si>
  <si>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</si>
  <si>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</si>
  <si>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Age Range</t>
  </si>
  <si>
    <t>Total</t>
  </si>
  <si>
    <t>Age Start</t>
  </si>
  <si>
    <t>Age Group</t>
  </si>
  <si>
    <t>Row Labels</t>
  </si>
  <si>
    <t>Grand Total</t>
  </si>
  <si>
    <t>Column Labels</t>
  </si>
  <si>
    <t>Sum of Voter Turnout</t>
  </si>
  <si>
    <t>Adults (35-64)</t>
  </si>
  <si>
    <t>Seniors (&gt;64)</t>
  </si>
  <si>
    <t>Young Adults (25-34)</t>
  </si>
  <si>
    <t>Youth (&lt;25)</t>
  </si>
  <si>
    <t>Sum of Citizen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</si>
</sst>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3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25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35" formatCode="_(* #,##0.00_);_(* \(#,##0.00\);_(* &quot;-&quot;??_);_(@_)"/>
    </dxf>
    <dxf>
      <numFmt numFmtId="13" formatCode="0%"/>
    </dxf>
    <dxf>
      <numFmt numFmtId="35" formatCode="_(* #,##0.00_);_(* \(#,##0.0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4" formatCode="0.00%"/>
    </dxf>
    <dxf>
      <numFmt numFmtId="169" formatCode="_(* #,##0_);_(* \(#,##0\);_(* &quot;-&quot;??_);_(@_)"/>
    </dxf>
    <dxf>
      <numFmt numFmtId="14" formatCode="0.00%"/>
    </dxf>
    <dxf>
      <numFmt numFmtId="169" formatCode="_(* #,##0_);_(* \(#,##0\);_(* &quot;-&quot;??_);_(@_)"/>
    </dxf>
    <dxf>
      <numFmt numFmtId="14" formatCode="0.00%"/>
    </dxf>
    <dxf>
      <numFmt numFmtId="169" formatCode="_(* #,##0_);_(* \(#,##0\);_(* &quot;-&quot;??_);_(@_)"/>
    </dxf>
    <dxf>
      <numFmt numFmtId="14" formatCode="0.00%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gan" refreshedDate="44975.453809722225" createdVersion="8" refreshedVersion="8" minRefreshableVersion="3" recordCount="255" xr:uid="{43311CAE-A0C5-4D07-8A45-D2F7C1F7F13C}">
  <cacheSource type="worksheet">
    <worksheetSource name="VoterTable"/>
  </cacheSource>
  <cacheFields count="9">
    <cacheField name="State" numFmtId="0">
      <sharedItems count="51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Age Range" numFmtId="0">
      <sharedItems count="5">
        <s v="18 to 24"/>
        <s v="25 to 34"/>
        <s v="35 to 44"/>
        <s v="45 to 64"/>
        <s v="65+"/>
      </sharedItems>
    </cacheField>
    <cacheField name="Total Population" numFmtId="0">
      <sharedItems containsSemiMixedTypes="0" containsString="0" containsNumber="1" containsInteger="1" minValue="56000" maxValue="9356000"/>
    </cacheField>
    <cacheField name="Citizen Population" numFmtId="0">
      <sharedItems containsSemiMixedTypes="0" containsString="0" containsNumber="1" containsInteger="1" minValue="55000" maxValue="7827000"/>
    </cacheField>
    <cacheField name="Registered Voters" numFmtId="0">
      <sharedItems containsSemiMixedTypes="0" containsString="0" containsNumber="1" containsInteger="1" minValue="21000" maxValue="5459000"/>
    </cacheField>
    <cacheField name="Confirmed Voters" numFmtId="0">
      <sharedItems containsSemiMixedTypes="0" containsString="0" containsNumber="1" containsInteger="1" minValue="18000" maxValue="4926000"/>
    </cacheField>
    <cacheField name="Age Start" numFmtId="0">
      <sharedItems containsSemiMixedTypes="0" containsString="0" containsNumber="1" containsInteger="1" minValue="18" maxValue="65"/>
    </cacheField>
    <cacheField name="Age Group" numFmtId="0">
      <sharedItems count="4">
        <s v="Youth (&lt;25)"/>
        <s v="Young Adults (25-34)"/>
        <s v="Adults (35-64)"/>
        <s v="Seniors (&gt;64)"/>
      </sharedItems>
    </cacheField>
    <cacheField name="Voter Turnout" numFmtId="0" formula="'Confirmed Voters' /'Registered Voter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5">
  <r>
    <x v="0"/>
    <x v="0"/>
    <n v="439000"/>
    <n v="428000"/>
    <n v="212000"/>
    <n v="155000"/>
    <n v="18"/>
    <x v="0"/>
  </r>
  <r>
    <x v="0"/>
    <x v="1"/>
    <n v="576000"/>
    <n v="535000"/>
    <n v="359000"/>
    <n v="271000"/>
    <n v="25"/>
    <x v="1"/>
  </r>
  <r>
    <x v="0"/>
    <x v="2"/>
    <n v="615000"/>
    <n v="582000"/>
    <n v="410000"/>
    <n v="330000"/>
    <n v="35"/>
    <x v="2"/>
  </r>
  <r>
    <x v="0"/>
    <x v="3"/>
    <n v="1297000"/>
    <n v="1275000"/>
    <n v="1051000"/>
    <n v="939000"/>
    <n v="45"/>
    <x v="2"/>
  </r>
  <r>
    <x v="0"/>
    <x v="4"/>
    <n v="667000"/>
    <n v="660000"/>
    <n v="523000"/>
    <n v="459000"/>
    <n v="65"/>
    <x v="3"/>
  </r>
  <r>
    <x v="1"/>
    <x v="0"/>
    <n v="63000"/>
    <n v="61000"/>
    <n v="31000"/>
    <n v="20000"/>
    <n v="18"/>
    <x v="0"/>
  </r>
  <r>
    <x v="1"/>
    <x v="1"/>
    <n v="109000"/>
    <n v="103000"/>
    <n v="70000"/>
    <n v="46000"/>
    <n v="25"/>
    <x v="1"/>
  </r>
  <r>
    <x v="1"/>
    <x v="2"/>
    <n v="86000"/>
    <n v="80000"/>
    <n v="60000"/>
    <n v="50000"/>
    <n v="35"/>
    <x v="2"/>
  </r>
  <r>
    <x v="1"/>
    <x v="3"/>
    <n v="186000"/>
    <n v="182000"/>
    <n v="144000"/>
    <n v="122000"/>
    <n v="45"/>
    <x v="2"/>
  </r>
  <r>
    <x v="1"/>
    <x v="4"/>
    <n v="72000"/>
    <n v="69000"/>
    <n v="55000"/>
    <n v="51000"/>
    <n v="65"/>
    <x v="3"/>
  </r>
  <r>
    <x v="2"/>
    <x v="0"/>
    <n v="586000"/>
    <n v="545000"/>
    <n v="301000"/>
    <n v="234000"/>
    <n v="18"/>
    <x v="0"/>
  </r>
  <r>
    <x v="2"/>
    <x v="1"/>
    <n v="859000"/>
    <n v="709000"/>
    <n v="399000"/>
    <n v="289000"/>
    <n v="25"/>
    <x v="1"/>
  </r>
  <r>
    <x v="2"/>
    <x v="2"/>
    <n v="870000"/>
    <n v="713000"/>
    <n v="437000"/>
    <n v="382000"/>
    <n v="35"/>
    <x v="2"/>
  </r>
  <r>
    <x v="2"/>
    <x v="3"/>
    <n v="1656000"/>
    <n v="1502000"/>
    <n v="1015000"/>
    <n v="901000"/>
    <n v="45"/>
    <x v="2"/>
  </r>
  <r>
    <x v="2"/>
    <x v="4"/>
    <n v="892000"/>
    <n v="846000"/>
    <n v="659000"/>
    <n v="606000"/>
    <n v="65"/>
    <x v="3"/>
  </r>
  <r>
    <x v="3"/>
    <x v="0"/>
    <n v="288000"/>
    <n v="281000"/>
    <n v="126000"/>
    <n v="70000"/>
    <n v="18"/>
    <x v="0"/>
  </r>
  <r>
    <x v="3"/>
    <x v="1"/>
    <n v="362000"/>
    <n v="336000"/>
    <n v="194000"/>
    <n v="140000"/>
    <n v="25"/>
    <x v="1"/>
  </r>
  <r>
    <x v="3"/>
    <x v="2"/>
    <n v="357000"/>
    <n v="341000"/>
    <n v="234000"/>
    <n v="205000"/>
    <n v="35"/>
    <x v="2"/>
  </r>
  <r>
    <x v="3"/>
    <x v="3"/>
    <n v="742000"/>
    <n v="704000"/>
    <n v="498000"/>
    <n v="442000"/>
    <n v="45"/>
    <x v="2"/>
  </r>
  <r>
    <x v="3"/>
    <x v="4"/>
    <n v="449000"/>
    <n v="448000"/>
    <n v="324000"/>
    <n v="267000"/>
    <n v="65"/>
    <x v="3"/>
  </r>
  <r>
    <x v="4"/>
    <x v="0"/>
    <n v="3962000"/>
    <n v="3479000"/>
    <n v="1787000"/>
    <n v="1447000"/>
    <n v="18"/>
    <x v="0"/>
  </r>
  <r>
    <x v="4"/>
    <x v="1"/>
    <n v="5357000"/>
    <n v="4153000"/>
    <n v="2548000"/>
    <n v="2070000"/>
    <n v="25"/>
    <x v="1"/>
  </r>
  <r>
    <x v="4"/>
    <x v="2"/>
    <n v="5030000"/>
    <n v="3675000"/>
    <n v="2478000"/>
    <n v="2118000"/>
    <n v="35"/>
    <x v="2"/>
  </r>
  <r>
    <x v="4"/>
    <x v="3"/>
    <n v="9356000"/>
    <n v="7827000"/>
    <n v="5459000"/>
    <n v="4926000"/>
    <n v="45"/>
    <x v="2"/>
  </r>
  <r>
    <x v="4"/>
    <x v="4"/>
    <n v="4653000"/>
    <n v="4284000"/>
    <n v="3084000"/>
    <n v="2902000"/>
    <n v="65"/>
    <x v="3"/>
  </r>
  <r>
    <x v="5"/>
    <x v="0"/>
    <n v="493000"/>
    <n v="461000"/>
    <n v="278000"/>
    <n v="259000"/>
    <n v="18"/>
    <x v="0"/>
  </r>
  <r>
    <x v="5"/>
    <x v="1"/>
    <n v="693000"/>
    <n v="602000"/>
    <n v="411000"/>
    <n v="363000"/>
    <n v="25"/>
    <x v="1"/>
  </r>
  <r>
    <x v="5"/>
    <x v="2"/>
    <n v="684000"/>
    <n v="616000"/>
    <n v="484000"/>
    <n v="452000"/>
    <n v="35"/>
    <x v="2"/>
  </r>
  <r>
    <x v="5"/>
    <x v="3"/>
    <n v="1354000"/>
    <n v="1287000"/>
    <n v="1025000"/>
    <n v="989000"/>
    <n v="45"/>
    <x v="2"/>
  </r>
  <r>
    <x v="5"/>
    <x v="4"/>
    <n v="593000"/>
    <n v="577000"/>
    <n v="437000"/>
    <n v="432000"/>
    <n v="65"/>
    <x v="3"/>
  </r>
  <r>
    <x v="6"/>
    <x v="0"/>
    <n v="333000"/>
    <n v="308000"/>
    <n v="145000"/>
    <n v="123000"/>
    <n v="18"/>
    <x v="0"/>
  </r>
  <r>
    <x v="6"/>
    <x v="1"/>
    <n v="402000"/>
    <n v="331000"/>
    <n v="210000"/>
    <n v="177000"/>
    <n v="25"/>
    <x v="1"/>
  </r>
  <r>
    <x v="6"/>
    <x v="2"/>
    <n v="441000"/>
    <n v="382000"/>
    <n v="255000"/>
    <n v="223000"/>
    <n v="35"/>
    <x v="2"/>
  </r>
  <r>
    <x v="6"/>
    <x v="3"/>
    <n v="1047000"/>
    <n v="993000"/>
    <n v="768000"/>
    <n v="695000"/>
    <n v="45"/>
    <x v="2"/>
  </r>
  <r>
    <x v="6"/>
    <x v="4"/>
    <n v="503000"/>
    <n v="486000"/>
    <n v="383000"/>
    <n v="351000"/>
    <n v="65"/>
    <x v="3"/>
  </r>
  <r>
    <x v="7"/>
    <x v="0"/>
    <n v="82000"/>
    <n v="77000"/>
    <n v="38000"/>
    <n v="33000"/>
    <n v="18"/>
    <x v="0"/>
  </r>
  <r>
    <x v="7"/>
    <x v="1"/>
    <n v="106000"/>
    <n v="86000"/>
    <n v="54000"/>
    <n v="49000"/>
    <n v="25"/>
    <x v="1"/>
  </r>
  <r>
    <x v="7"/>
    <x v="2"/>
    <n v="119000"/>
    <n v="102000"/>
    <n v="77000"/>
    <n v="67000"/>
    <n v="35"/>
    <x v="2"/>
  </r>
  <r>
    <x v="7"/>
    <x v="3"/>
    <n v="240000"/>
    <n v="232000"/>
    <n v="182000"/>
    <n v="168000"/>
    <n v="45"/>
    <x v="2"/>
  </r>
  <r>
    <x v="7"/>
    <x v="4"/>
    <n v="146000"/>
    <n v="145000"/>
    <n v="118000"/>
    <n v="113000"/>
    <n v="65"/>
    <x v="3"/>
  </r>
  <r>
    <x v="8"/>
    <x v="0"/>
    <n v="71000"/>
    <n v="61000"/>
    <n v="43000"/>
    <n v="38000"/>
    <n v="18"/>
    <x v="0"/>
  </r>
  <r>
    <x v="8"/>
    <x v="1"/>
    <n v="154000"/>
    <n v="133000"/>
    <n v="114000"/>
    <n v="102000"/>
    <n v="25"/>
    <x v="1"/>
  </r>
  <r>
    <x v="8"/>
    <x v="2"/>
    <n v="79000"/>
    <n v="67000"/>
    <n v="59000"/>
    <n v="55000"/>
    <n v="35"/>
    <x v="2"/>
  </r>
  <r>
    <x v="8"/>
    <x v="3"/>
    <n v="140000"/>
    <n v="129000"/>
    <n v="109000"/>
    <n v="99000"/>
    <n v="45"/>
    <x v="2"/>
  </r>
  <r>
    <x v="8"/>
    <x v="4"/>
    <n v="73000"/>
    <n v="71000"/>
    <n v="60000"/>
    <n v="57000"/>
    <n v="65"/>
    <x v="3"/>
  </r>
  <r>
    <x v="9"/>
    <x v="0"/>
    <n v="1669000"/>
    <n v="1467000"/>
    <n v="751000"/>
    <n v="614000"/>
    <n v="18"/>
    <x v="0"/>
  </r>
  <r>
    <x v="9"/>
    <x v="1"/>
    <n v="2259000"/>
    <n v="1903000"/>
    <n v="1158000"/>
    <n v="987000"/>
    <n v="25"/>
    <x v="1"/>
  </r>
  <r>
    <x v="9"/>
    <x v="2"/>
    <n v="2456000"/>
    <n v="1960000"/>
    <n v="1335000"/>
    <n v="1177000"/>
    <n v="35"/>
    <x v="2"/>
  </r>
  <r>
    <x v="9"/>
    <x v="3"/>
    <n v="5345000"/>
    <n v="4814000"/>
    <n v="3474000"/>
    <n v="3107000"/>
    <n v="45"/>
    <x v="2"/>
  </r>
  <r>
    <x v="9"/>
    <x v="4"/>
    <n v="3304000"/>
    <n v="3182000"/>
    <n v="2384000"/>
    <n v="2222000"/>
    <n v="65"/>
    <x v="3"/>
  </r>
  <r>
    <x v="10"/>
    <x v="0"/>
    <n v="920000"/>
    <n v="867000"/>
    <n v="469000"/>
    <n v="349000"/>
    <n v="18"/>
    <x v="0"/>
  </r>
  <r>
    <x v="10"/>
    <x v="1"/>
    <n v="1308000"/>
    <n v="1148000"/>
    <n v="847000"/>
    <n v="700000"/>
    <n v="25"/>
    <x v="1"/>
  </r>
  <r>
    <x v="10"/>
    <x v="2"/>
    <n v="1341000"/>
    <n v="1228000"/>
    <n v="825000"/>
    <n v="726000"/>
    <n v="35"/>
    <x v="2"/>
  </r>
  <r>
    <x v="10"/>
    <x v="3"/>
    <n v="2658000"/>
    <n v="2547000"/>
    <n v="1886000"/>
    <n v="1741000"/>
    <n v="45"/>
    <x v="2"/>
  </r>
  <r>
    <x v="10"/>
    <x v="4"/>
    <n v="951000"/>
    <n v="948000"/>
    <n v="739000"/>
    <n v="652000"/>
    <n v="65"/>
    <x v="3"/>
  </r>
  <r>
    <x v="11"/>
    <x v="0"/>
    <n v="107000"/>
    <n v="91000"/>
    <n v="33000"/>
    <n v="24000"/>
    <n v="18"/>
    <x v="0"/>
  </r>
  <r>
    <x v="11"/>
    <x v="1"/>
    <n v="172000"/>
    <n v="154000"/>
    <n v="65000"/>
    <n v="55000"/>
    <n v="25"/>
    <x v="1"/>
  </r>
  <r>
    <x v="11"/>
    <x v="2"/>
    <n v="166000"/>
    <n v="153000"/>
    <n v="83000"/>
    <n v="69000"/>
    <n v="35"/>
    <x v="2"/>
  </r>
  <r>
    <x v="11"/>
    <x v="3"/>
    <n v="343000"/>
    <n v="317000"/>
    <n v="217000"/>
    <n v="196000"/>
    <n v="45"/>
    <x v="2"/>
  </r>
  <r>
    <x v="11"/>
    <x v="4"/>
    <n v="224000"/>
    <n v="215000"/>
    <n v="149000"/>
    <n v="137000"/>
    <n v="65"/>
    <x v="3"/>
  </r>
  <r>
    <x v="12"/>
    <x v="0"/>
    <n v="130000"/>
    <n v="121000"/>
    <n v="51000"/>
    <n v="39000"/>
    <n v="18"/>
    <x v="0"/>
  </r>
  <r>
    <x v="12"/>
    <x v="1"/>
    <n v="194000"/>
    <n v="173000"/>
    <n v="114000"/>
    <n v="99000"/>
    <n v="25"/>
    <x v="1"/>
  </r>
  <r>
    <x v="12"/>
    <x v="2"/>
    <n v="203000"/>
    <n v="187000"/>
    <n v="141000"/>
    <n v="132000"/>
    <n v="35"/>
    <x v="2"/>
  </r>
  <r>
    <x v="12"/>
    <x v="3"/>
    <n v="401000"/>
    <n v="382000"/>
    <n v="274000"/>
    <n v="250000"/>
    <n v="45"/>
    <x v="2"/>
  </r>
  <r>
    <x v="12"/>
    <x v="4"/>
    <n v="201000"/>
    <n v="201000"/>
    <n v="164000"/>
    <n v="160000"/>
    <n v="65"/>
    <x v="3"/>
  </r>
  <r>
    <x v="13"/>
    <x v="0"/>
    <n v="1228000"/>
    <n v="1122000"/>
    <n v="608000"/>
    <n v="396000"/>
    <n v="18"/>
    <x v="0"/>
  </r>
  <r>
    <x v="13"/>
    <x v="1"/>
    <n v="1707000"/>
    <n v="1480000"/>
    <n v="1020000"/>
    <n v="846000"/>
    <n v="25"/>
    <x v="1"/>
  </r>
  <r>
    <x v="13"/>
    <x v="2"/>
    <n v="1688000"/>
    <n v="1481000"/>
    <n v="1066000"/>
    <n v="872000"/>
    <n v="35"/>
    <x v="2"/>
  </r>
  <r>
    <x v="13"/>
    <x v="3"/>
    <n v="3407000"/>
    <n v="3182000"/>
    <n v="2471000"/>
    <n v="2206000"/>
    <n v="45"/>
    <x v="2"/>
  </r>
  <r>
    <x v="13"/>
    <x v="4"/>
    <n v="1620000"/>
    <n v="1566000"/>
    <n v="1259000"/>
    <n v="1108000"/>
    <n v="65"/>
    <x v="3"/>
  </r>
  <r>
    <x v="14"/>
    <x v="0"/>
    <n v="570000"/>
    <n v="558000"/>
    <n v="269000"/>
    <n v="203000"/>
    <n v="18"/>
    <x v="0"/>
  </r>
  <r>
    <x v="14"/>
    <x v="1"/>
    <n v="861000"/>
    <n v="800000"/>
    <n v="462000"/>
    <n v="356000"/>
    <n v="25"/>
    <x v="1"/>
  </r>
  <r>
    <x v="14"/>
    <x v="2"/>
    <n v="828000"/>
    <n v="801000"/>
    <n v="550000"/>
    <n v="420000"/>
    <n v="35"/>
    <x v="2"/>
  </r>
  <r>
    <x v="14"/>
    <x v="3"/>
    <n v="1754000"/>
    <n v="1733000"/>
    <n v="1329000"/>
    <n v="1212000"/>
    <n v="45"/>
    <x v="2"/>
  </r>
  <r>
    <x v="14"/>
    <x v="4"/>
    <n v="840000"/>
    <n v="832000"/>
    <n v="660000"/>
    <n v="610000"/>
    <n v="65"/>
    <x v="3"/>
  </r>
  <r>
    <x v="15"/>
    <x v="0"/>
    <n v="260000"/>
    <n v="243000"/>
    <n v="150000"/>
    <n v="121000"/>
    <n v="18"/>
    <x v="0"/>
  </r>
  <r>
    <x v="15"/>
    <x v="1"/>
    <n v="402000"/>
    <n v="379000"/>
    <n v="276000"/>
    <n v="238000"/>
    <n v="25"/>
    <x v="1"/>
  </r>
  <r>
    <x v="15"/>
    <x v="2"/>
    <n v="385000"/>
    <n v="358000"/>
    <n v="275000"/>
    <n v="238000"/>
    <n v="35"/>
    <x v="2"/>
  </r>
  <r>
    <x v="15"/>
    <x v="3"/>
    <n v="828000"/>
    <n v="812000"/>
    <n v="652000"/>
    <n v="586000"/>
    <n v="45"/>
    <x v="2"/>
  </r>
  <r>
    <x v="15"/>
    <x v="4"/>
    <n v="444000"/>
    <n v="440000"/>
    <n v="392000"/>
    <n v="365000"/>
    <n v="65"/>
    <x v="3"/>
  </r>
  <r>
    <x v="16"/>
    <x v="0"/>
    <n v="294000"/>
    <n v="262000"/>
    <n v="127000"/>
    <n v="88000"/>
    <n v="18"/>
    <x v="0"/>
  </r>
  <r>
    <x v="16"/>
    <x v="1"/>
    <n v="406000"/>
    <n v="359000"/>
    <n v="236000"/>
    <n v="172000"/>
    <n v="25"/>
    <x v="1"/>
  </r>
  <r>
    <x v="16"/>
    <x v="2"/>
    <n v="300000"/>
    <n v="269000"/>
    <n v="203000"/>
    <n v="169000"/>
    <n v="35"/>
    <x v="2"/>
  </r>
  <r>
    <x v="16"/>
    <x v="3"/>
    <n v="757000"/>
    <n v="721000"/>
    <n v="583000"/>
    <n v="535000"/>
    <n v="45"/>
    <x v="2"/>
  </r>
  <r>
    <x v="16"/>
    <x v="4"/>
    <n v="363000"/>
    <n v="363000"/>
    <n v="318000"/>
    <n v="285000"/>
    <n v="65"/>
    <x v="3"/>
  </r>
  <r>
    <x v="17"/>
    <x v="0"/>
    <n v="446000"/>
    <n v="437000"/>
    <n v="225000"/>
    <n v="165000"/>
    <n v="18"/>
    <x v="0"/>
  </r>
  <r>
    <x v="17"/>
    <x v="1"/>
    <n v="513000"/>
    <n v="462000"/>
    <n v="320000"/>
    <n v="235000"/>
    <n v="25"/>
    <x v="1"/>
  </r>
  <r>
    <x v="17"/>
    <x v="2"/>
    <n v="547000"/>
    <n v="534000"/>
    <n v="411000"/>
    <n v="330000"/>
    <n v="35"/>
    <x v="2"/>
  </r>
  <r>
    <x v="17"/>
    <x v="3"/>
    <n v="1173000"/>
    <n v="1152000"/>
    <n v="879000"/>
    <n v="757000"/>
    <n v="45"/>
    <x v="2"/>
  </r>
  <r>
    <x v="17"/>
    <x v="4"/>
    <n v="613000"/>
    <n v="608000"/>
    <n v="468000"/>
    <n v="408000"/>
    <n v="65"/>
    <x v="3"/>
  </r>
  <r>
    <x v="18"/>
    <x v="0"/>
    <n v="431000"/>
    <n v="415000"/>
    <n v="226000"/>
    <n v="174000"/>
    <n v="18"/>
    <x v="0"/>
  </r>
  <r>
    <x v="18"/>
    <x v="1"/>
    <n v="579000"/>
    <n v="552000"/>
    <n v="422000"/>
    <n v="369000"/>
    <n v="25"/>
    <x v="1"/>
  </r>
  <r>
    <x v="18"/>
    <x v="2"/>
    <n v="543000"/>
    <n v="526000"/>
    <n v="399000"/>
    <n v="340000"/>
    <n v="35"/>
    <x v="2"/>
  </r>
  <r>
    <x v="18"/>
    <x v="3"/>
    <n v="1199000"/>
    <n v="1184000"/>
    <n v="968000"/>
    <n v="846000"/>
    <n v="45"/>
    <x v="2"/>
  </r>
  <r>
    <x v="18"/>
    <x v="4"/>
    <n v="568000"/>
    <n v="562000"/>
    <n v="483000"/>
    <n v="420000"/>
    <n v="65"/>
    <x v="3"/>
  </r>
  <r>
    <x v="19"/>
    <x v="0"/>
    <n v="118000"/>
    <n v="118000"/>
    <n v="61000"/>
    <n v="50000"/>
    <n v="18"/>
    <x v="0"/>
  </r>
  <r>
    <x v="19"/>
    <x v="1"/>
    <n v="134000"/>
    <n v="131000"/>
    <n v="93000"/>
    <n v="78000"/>
    <n v="25"/>
    <x v="1"/>
  </r>
  <r>
    <x v="19"/>
    <x v="2"/>
    <n v="157000"/>
    <n v="149000"/>
    <n v="117000"/>
    <n v="101000"/>
    <n v="35"/>
    <x v="2"/>
  </r>
  <r>
    <x v="19"/>
    <x v="3"/>
    <n v="413000"/>
    <n v="407000"/>
    <n v="329000"/>
    <n v="300000"/>
    <n v="45"/>
    <x v="2"/>
  </r>
  <r>
    <x v="19"/>
    <x v="4"/>
    <n v="219000"/>
    <n v="215000"/>
    <n v="187000"/>
    <n v="170000"/>
    <n v="65"/>
    <x v="3"/>
  </r>
  <r>
    <x v="20"/>
    <x v="0"/>
    <n v="585000"/>
    <n v="558000"/>
    <n v="301000"/>
    <n v="246000"/>
    <n v="18"/>
    <x v="0"/>
  </r>
  <r>
    <x v="20"/>
    <x v="1"/>
    <n v="777000"/>
    <n v="621000"/>
    <n v="439000"/>
    <n v="393000"/>
    <n v="25"/>
    <x v="1"/>
  </r>
  <r>
    <x v="20"/>
    <x v="2"/>
    <n v="721000"/>
    <n v="590000"/>
    <n v="434000"/>
    <n v="396000"/>
    <n v="35"/>
    <x v="2"/>
  </r>
  <r>
    <x v="20"/>
    <x v="3"/>
    <n v="1557000"/>
    <n v="1450000"/>
    <n v="1107000"/>
    <n v="1025000"/>
    <n v="45"/>
    <x v="2"/>
  </r>
  <r>
    <x v="20"/>
    <x v="4"/>
    <n v="809000"/>
    <n v="787000"/>
    <n v="607000"/>
    <n v="550000"/>
    <n v="65"/>
    <x v="3"/>
  </r>
  <r>
    <x v="21"/>
    <x v="0"/>
    <n v="694000"/>
    <n v="633000"/>
    <n v="395000"/>
    <n v="316000"/>
    <n v="18"/>
    <x v="0"/>
  </r>
  <r>
    <x v="21"/>
    <x v="1"/>
    <n v="810000"/>
    <n v="705000"/>
    <n v="526000"/>
    <n v="450000"/>
    <n v="25"/>
    <x v="1"/>
  </r>
  <r>
    <x v="21"/>
    <x v="2"/>
    <n v="888000"/>
    <n v="783000"/>
    <n v="580000"/>
    <n v="530000"/>
    <n v="35"/>
    <x v="2"/>
  </r>
  <r>
    <x v="21"/>
    <x v="3"/>
    <n v="1784000"/>
    <n v="1677000"/>
    <n v="1424000"/>
    <n v="1327000"/>
    <n v="45"/>
    <x v="2"/>
  </r>
  <r>
    <x v="21"/>
    <x v="4"/>
    <n v="994000"/>
    <n v="975000"/>
    <n v="833000"/>
    <n v="759000"/>
    <n v="65"/>
    <x v="3"/>
  </r>
  <r>
    <x v="22"/>
    <x v="0"/>
    <n v="905000"/>
    <n v="894000"/>
    <n v="536000"/>
    <n v="394000"/>
    <n v="18"/>
    <x v="0"/>
  </r>
  <r>
    <x v="22"/>
    <x v="1"/>
    <n v="1182000"/>
    <n v="1107000"/>
    <n v="830000"/>
    <n v="629000"/>
    <n v="25"/>
    <x v="1"/>
  </r>
  <r>
    <x v="22"/>
    <x v="2"/>
    <n v="1221000"/>
    <n v="1136000"/>
    <n v="900000"/>
    <n v="768000"/>
    <n v="35"/>
    <x v="2"/>
  </r>
  <r>
    <x v="22"/>
    <x v="3"/>
    <n v="2676000"/>
    <n v="2611000"/>
    <n v="2141000"/>
    <n v="1906000"/>
    <n v="45"/>
    <x v="2"/>
  </r>
  <r>
    <x v="22"/>
    <x v="4"/>
    <n v="1512000"/>
    <n v="1480000"/>
    <n v="1214000"/>
    <n v="1134000"/>
    <n v="65"/>
    <x v="3"/>
  </r>
  <r>
    <x v="23"/>
    <x v="0"/>
    <n v="531000"/>
    <n v="510000"/>
    <n v="329000"/>
    <n v="303000"/>
    <n v="18"/>
    <x v="0"/>
  </r>
  <r>
    <x v="23"/>
    <x v="1"/>
    <n v="650000"/>
    <n v="596000"/>
    <n v="435000"/>
    <n v="384000"/>
    <n v="25"/>
    <x v="1"/>
  </r>
  <r>
    <x v="23"/>
    <x v="2"/>
    <n v="701000"/>
    <n v="659000"/>
    <n v="518000"/>
    <n v="478000"/>
    <n v="35"/>
    <x v="2"/>
  </r>
  <r>
    <x v="23"/>
    <x v="3"/>
    <n v="1410000"/>
    <n v="1387000"/>
    <n v="1151000"/>
    <n v="1081000"/>
    <n v="45"/>
    <x v="2"/>
  </r>
  <r>
    <x v="23"/>
    <x v="4"/>
    <n v="762000"/>
    <n v="751000"/>
    <n v="652000"/>
    <n v="613000"/>
    <n v="65"/>
    <x v="3"/>
  </r>
  <r>
    <x v="24"/>
    <x v="0"/>
    <n v="300000"/>
    <n v="294000"/>
    <n v="222000"/>
    <n v="187000"/>
    <n v="18"/>
    <x v="0"/>
  </r>
  <r>
    <x v="24"/>
    <x v="1"/>
    <n v="397000"/>
    <n v="390000"/>
    <n v="333000"/>
    <n v="279000"/>
    <n v="25"/>
    <x v="1"/>
  </r>
  <r>
    <x v="24"/>
    <x v="2"/>
    <n v="320000"/>
    <n v="309000"/>
    <n v="255000"/>
    <n v="222000"/>
    <n v="35"/>
    <x v="2"/>
  </r>
  <r>
    <x v="24"/>
    <x v="3"/>
    <n v="734000"/>
    <n v="727000"/>
    <n v="614000"/>
    <n v="563000"/>
    <n v="45"/>
    <x v="2"/>
  </r>
  <r>
    <x v="24"/>
    <x v="4"/>
    <n v="416000"/>
    <n v="410000"/>
    <n v="371000"/>
    <n v="337000"/>
    <n v="65"/>
    <x v="3"/>
  </r>
  <r>
    <x v="25"/>
    <x v="0"/>
    <n v="525000"/>
    <n v="520000"/>
    <n v="332000"/>
    <n v="223000"/>
    <n v="18"/>
    <x v="0"/>
  </r>
  <r>
    <x v="25"/>
    <x v="1"/>
    <n v="857000"/>
    <n v="809000"/>
    <n v="585000"/>
    <n v="448000"/>
    <n v="25"/>
    <x v="1"/>
  </r>
  <r>
    <x v="25"/>
    <x v="2"/>
    <n v="669000"/>
    <n v="651000"/>
    <n v="498000"/>
    <n v="427000"/>
    <n v="35"/>
    <x v="2"/>
  </r>
  <r>
    <x v="25"/>
    <x v="3"/>
    <n v="1714000"/>
    <n v="1684000"/>
    <n v="1344000"/>
    <n v="1175000"/>
    <n v="45"/>
    <x v="2"/>
  </r>
  <r>
    <x v="25"/>
    <x v="4"/>
    <n v="755000"/>
    <n v="745000"/>
    <n v="624000"/>
    <n v="545000"/>
    <n v="65"/>
    <x v="3"/>
  </r>
  <r>
    <x v="26"/>
    <x v="0"/>
    <n v="82000"/>
    <n v="79000"/>
    <n v="53000"/>
    <n v="33000"/>
    <n v="18"/>
    <x v="0"/>
  </r>
  <r>
    <x v="26"/>
    <x v="1"/>
    <n v="138000"/>
    <n v="137000"/>
    <n v="77000"/>
    <n v="65000"/>
    <n v="25"/>
    <x v="1"/>
  </r>
  <r>
    <x v="26"/>
    <x v="2"/>
    <n v="109000"/>
    <n v="105000"/>
    <n v="69000"/>
    <n v="62000"/>
    <n v="35"/>
    <x v="2"/>
  </r>
  <r>
    <x v="26"/>
    <x v="3"/>
    <n v="254000"/>
    <n v="249000"/>
    <n v="201000"/>
    <n v="189000"/>
    <n v="45"/>
    <x v="2"/>
  </r>
  <r>
    <x v="26"/>
    <x v="4"/>
    <n v="186000"/>
    <n v="184000"/>
    <n v="153000"/>
    <n v="146000"/>
    <n v="65"/>
    <x v="3"/>
  </r>
  <r>
    <x v="27"/>
    <x v="0"/>
    <n v="168000"/>
    <n v="151000"/>
    <n v="71000"/>
    <n v="61000"/>
    <n v="18"/>
    <x v="0"/>
  </r>
  <r>
    <x v="27"/>
    <x v="1"/>
    <n v="242000"/>
    <n v="224000"/>
    <n v="137000"/>
    <n v="110000"/>
    <n v="25"/>
    <x v="1"/>
  </r>
  <r>
    <x v="27"/>
    <x v="2"/>
    <n v="235000"/>
    <n v="218000"/>
    <n v="145000"/>
    <n v="128000"/>
    <n v="35"/>
    <x v="2"/>
  </r>
  <r>
    <x v="27"/>
    <x v="3"/>
    <n v="462000"/>
    <n v="445000"/>
    <n v="331000"/>
    <n v="300000"/>
    <n v="45"/>
    <x v="2"/>
  </r>
  <r>
    <x v="27"/>
    <x v="4"/>
    <n v="264000"/>
    <n v="259000"/>
    <n v="217000"/>
    <n v="200000"/>
    <n v="65"/>
    <x v="3"/>
  </r>
  <r>
    <x v="28"/>
    <x v="0"/>
    <n v="320000"/>
    <n v="295000"/>
    <n v="145000"/>
    <n v="122000"/>
    <n v="18"/>
    <x v="0"/>
  </r>
  <r>
    <x v="28"/>
    <x v="1"/>
    <n v="364000"/>
    <n v="310000"/>
    <n v="189000"/>
    <n v="158000"/>
    <n v="25"/>
    <x v="1"/>
  </r>
  <r>
    <x v="28"/>
    <x v="2"/>
    <n v="307000"/>
    <n v="247000"/>
    <n v="158000"/>
    <n v="146000"/>
    <n v="35"/>
    <x v="2"/>
  </r>
  <r>
    <x v="28"/>
    <x v="3"/>
    <n v="680000"/>
    <n v="606000"/>
    <n v="413000"/>
    <n v="376000"/>
    <n v="45"/>
    <x v="2"/>
  </r>
  <r>
    <x v="28"/>
    <x v="4"/>
    <n v="369000"/>
    <n v="350000"/>
    <n v="270000"/>
    <n v="246000"/>
    <n v="65"/>
    <x v="3"/>
  </r>
  <r>
    <x v="29"/>
    <x v="0"/>
    <n v="123000"/>
    <n v="119000"/>
    <n v="71000"/>
    <n v="61000"/>
    <n v="18"/>
    <x v="0"/>
  </r>
  <r>
    <x v="29"/>
    <x v="1"/>
    <n v="160000"/>
    <n v="147000"/>
    <n v="99000"/>
    <n v="91000"/>
    <n v="25"/>
    <x v="1"/>
  </r>
  <r>
    <x v="29"/>
    <x v="2"/>
    <n v="150000"/>
    <n v="143000"/>
    <n v="100000"/>
    <n v="90000"/>
    <n v="35"/>
    <x v="2"/>
  </r>
  <r>
    <x v="29"/>
    <x v="3"/>
    <n v="425000"/>
    <n v="414000"/>
    <n v="337000"/>
    <n v="312000"/>
    <n v="45"/>
    <x v="2"/>
  </r>
  <r>
    <x v="29"/>
    <x v="4"/>
    <n v="171000"/>
    <n v="169000"/>
    <n v="145000"/>
    <n v="134000"/>
    <n v="65"/>
    <x v="3"/>
  </r>
  <r>
    <x v="30"/>
    <x v="0"/>
    <n v="792000"/>
    <n v="707000"/>
    <n v="379000"/>
    <n v="276000"/>
    <n v="18"/>
    <x v="0"/>
  </r>
  <r>
    <x v="30"/>
    <x v="1"/>
    <n v="1068000"/>
    <n v="842000"/>
    <n v="556000"/>
    <n v="475000"/>
    <n v="25"/>
    <x v="1"/>
  </r>
  <r>
    <x v="30"/>
    <x v="2"/>
    <n v="1186000"/>
    <n v="939000"/>
    <n v="655000"/>
    <n v="536000"/>
    <n v="35"/>
    <x v="2"/>
  </r>
  <r>
    <x v="30"/>
    <x v="3"/>
    <n v="2424000"/>
    <n v="2217000"/>
    <n v="1732000"/>
    <n v="1545000"/>
    <n v="45"/>
    <x v="2"/>
  </r>
  <r>
    <x v="30"/>
    <x v="4"/>
    <n v="1259000"/>
    <n v="1224000"/>
    <n v="1004000"/>
    <n v="838000"/>
    <n v="65"/>
    <x v="3"/>
  </r>
  <r>
    <x v="31"/>
    <x v="0"/>
    <n v="177000"/>
    <n v="163000"/>
    <n v="84000"/>
    <n v="66000"/>
    <n v="18"/>
    <x v="0"/>
  </r>
  <r>
    <x v="31"/>
    <x v="1"/>
    <n v="286000"/>
    <n v="248000"/>
    <n v="157000"/>
    <n v="130000"/>
    <n v="25"/>
    <x v="1"/>
  </r>
  <r>
    <x v="31"/>
    <x v="2"/>
    <n v="257000"/>
    <n v="224000"/>
    <n v="139000"/>
    <n v="123000"/>
    <n v="35"/>
    <x v="2"/>
  </r>
  <r>
    <x v="31"/>
    <x v="3"/>
    <n v="588000"/>
    <n v="551000"/>
    <n v="414000"/>
    <n v="390000"/>
    <n v="45"/>
    <x v="2"/>
  </r>
  <r>
    <x v="31"/>
    <x v="4"/>
    <n v="246000"/>
    <n v="240000"/>
    <n v="185000"/>
    <n v="169000"/>
    <n v="65"/>
    <x v="3"/>
  </r>
  <r>
    <x v="32"/>
    <x v="0"/>
    <n v="2028000"/>
    <n v="1790000"/>
    <n v="926000"/>
    <n v="710000"/>
    <n v="18"/>
    <x v="0"/>
  </r>
  <r>
    <x v="32"/>
    <x v="1"/>
    <n v="2775000"/>
    <n v="2171000"/>
    <n v="1387000"/>
    <n v="1145000"/>
    <n v="25"/>
    <x v="1"/>
  </r>
  <r>
    <x v="32"/>
    <x v="2"/>
    <n v="2334000"/>
    <n v="1871000"/>
    <n v="1288000"/>
    <n v="1133000"/>
    <n v="35"/>
    <x v="2"/>
  </r>
  <r>
    <x v="32"/>
    <x v="3"/>
    <n v="5217000"/>
    <n v="4706000"/>
    <n v="3381000"/>
    <n v="3046000"/>
    <n v="45"/>
    <x v="2"/>
  </r>
  <r>
    <x v="32"/>
    <x v="4"/>
    <n v="2712000"/>
    <n v="2543000"/>
    <n v="1904000"/>
    <n v="1642000"/>
    <n v="65"/>
    <x v="3"/>
  </r>
  <r>
    <x v="33"/>
    <x v="0"/>
    <n v="863000"/>
    <n v="779000"/>
    <n v="496000"/>
    <n v="389000"/>
    <n v="18"/>
    <x v="0"/>
  </r>
  <r>
    <x v="33"/>
    <x v="1"/>
    <n v="1220000"/>
    <n v="1021000"/>
    <n v="816000"/>
    <n v="676000"/>
    <n v="25"/>
    <x v="1"/>
  </r>
  <r>
    <x v="33"/>
    <x v="2"/>
    <n v="1320000"/>
    <n v="1172000"/>
    <n v="919000"/>
    <n v="792000"/>
    <n v="35"/>
    <x v="2"/>
  </r>
  <r>
    <x v="33"/>
    <x v="3"/>
    <n v="2470000"/>
    <n v="2373000"/>
    <n v="1925000"/>
    <n v="1710000"/>
    <n v="45"/>
    <x v="2"/>
  </r>
  <r>
    <x v="33"/>
    <x v="4"/>
    <n v="1390000"/>
    <n v="1366000"/>
    <n v="1138000"/>
    <n v="1057000"/>
    <n v="65"/>
    <x v="3"/>
  </r>
  <r>
    <x v="34"/>
    <x v="0"/>
    <n v="67000"/>
    <n v="66000"/>
    <n v="43000"/>
    <n v="32000"/>
    <n v="18"/>
    <x v="0"/>
  </r>
  <r>
    <x v="34"/>
    <x v="1"/>
    <n v="111000"/>
    <n v="106000"/>
    <n v="74000"/>
    <n v="62000"/>
    <n v="25"/>
    <x v="1"/>
  </r>
  <r>
    <x v="34"/>
    <x v="2"/>
    <n v="71000"/>
    <n v="69000"/>
    <n v="55000"/>
    <n v="44000"/>
    <n v="35"/>
    <x v="2"/>
  </r>
  <r>
    <x v="34"/>
    <x v="3"/>
    <n v="194000"/>
    <n v="190000"/>
    <n v="148000"/>
    <n v="129000"/>
    <n v="45"/>
    <x v="2"/>
  </r>
  <r>
    <x v="34"/>
    <x v="4"/>
    <n v="85000"/>
    <n v="84000"/>
    <n v="64000"/>
    <n v="61000"/>
    <n v="65"/>
    <x v="3"/>
  </r>
  <r>
    <x v="35"/>
    <x v="0"/>
    <n v="1145000"/>
    <n v="1105000"/>
    <n v="629000"/>
    <n v="511000"/>
    <n v="18"/>
    <x v="0"/>
  </r>
  <r>
    <x v="35"/>
    <x v="1"/>
    <n v="1413000"/>
    <n v="1352000"/>
    <n v="917000"/>
    <n v="772000"/>
    <n v="25"/>
    <x v="1"/>
  </r>
  <r>
    <x v="35"/>
    <x v="2"/>
    <n v="1340000"/>
    <n v="1274000"/>
    <n v="903000"/>
    <n v="772000"/>
    <n v="35"/>
    <x v="2"/>
  </r>
  <r>
    <x v="35"/>
    <x v="3"/>
    <n v="3213000"/>
    <n v="3179000"/>
    <n v="2325000"/>
    <n v="2159000"/>
    <n v="45"/>
    <x v="2"/>
  </r>
  <r>
    <x v="35"/>
    <x v="4"/>
    <n v="1640000"/>
    <n v="1640000"/>
    <n v="1302000"/>
    <n v="1181000"/>
    <n v="65"/>
    <x v="3"/>
  </r>
  <r>
    <x v="36"/>
    <x v="0"/>
    <n v="325000"/>
    <n v="323000"/>
    <n v="130000"/>
    <n v="88000"/>
    <n v="18"/>
    <x v="0"/>
  </r>
  <r>
    <x v="36"/>
    <x v="1"/>
    <n v="567000"/>
    <n v="540000"/>
    <n v="296000"/>
    <n v="184000"/>
    <n v="25"/>
    <x v="1"/>
  </r>
  <r>
    <x v="36"/>
    <x v="2"/>
    <n v="433000"/>
    <n v="418000"/>
    <n v="281000"/>
    <n v="212000"/>
    <n v="35"/>
    <x v="2"/>
  </r>
  <r>
    <x v="36"/>
    <x v="3"/>
    <n v="1001000"/>
    <n v="980000"/>
    <n v="720000"/>
    <n v="602000"/>
    <n v="45"/>
    <x v="2"/>
  </r>
  <r>
    <x v="36"/>
    <x v="4"/>
    <n v="483000"/>
    <n v="473000"/>
    <n v="378000"/>
    <n v="345000"/>
    <n v="65"/>
    <x v="3"/>
  </r>
  <r>
    <x v="37"/>
    <x v="0"/>
    <n v="391000"/>
    <n v="364000"/>
    <n v="216000"/>
    <n v="186000"/>
    <n v="18"/>
    <x v="0"/>
  </r>
  <r>
    <x v="37"/>
    <x v="1"/>
    <n v="461000"/>
    <n v="399000"/>
    <n v="256000"/>
    <n v="215000"/>
    <n v="25"/>
    <x v="1"/>
  </r>
  <r>
    <x v="37"/>
    <x v="2"/>
    <n v="527000"/>
    <n v="479000"/>
    <n v="345000"/>
    <n v="296000"/>
    <n v="35"/>
    <x v="2"/>
  </r>
  <r>
    <x v="37"/>
    <x v="3"/>
    <n v="1004000"/>
    <n v="961000"/>
    <n v="756000"/>
    <n v="709000"/>
    <n v="45"/>
    <x v="2"/>
  </r>
  <r>
    <x v="37"/>
    <x v="4"/>
    <n v="616000"/>
    <n v="604000"/>
    <n v="513000"/>
    <n v="491000"/>
    <n v="65"/>
    <x v="3"/>
  </r>
  <r>
    <x v="38"/>
    <x v="0"/>
    <n v="1198000"/>
    <n v="1137000"/>
    <n v="645000"/>
    <n v="478000"/>
    <n v="18"/>
    <x v="0"/>
  </r>
  <r>
    <x v="38"/>
    <x v="1"/>
    <n v="1543000"/>
    <n v="1442000"/>
    <n v="984000"/>
    <n v="790000"/>
    <n v="25"/>
    <x v="1"/>
  </r>
  <r>
    <x v="38"/>
    <x v="2"/>
    <n v="1520000"/>
    <n v="1442000"/>
    <n v="1054000"/>
    <n v="928000"/>
    <n v="35"/>
    <x v="2"/>
  </r>
  <r>
    <x v="38"/>
    <x v="3"/>
    <n v="3674000"/>
    <n v="3547000"/>
    <n v="2648000"/>
    <n v="2331000"/>
    <n v="45"/>
    <x v="2"/>
  </r>
  <r>
    <x v="38"/>
    <x v="4"/>
    <n v="1913000"/>
    <n v="1883000"/>
    <n v="1463000"/>
    <n v="1297000"/>
    <n v="65"/>
    <x v="3"/>
  </r>
  <r>
    <x v="39"/>
    <x v="0"/>
    <n v="99000"/>
    <n v="89000"/>
    <n v="61000"/>
    <n v="45000"/>
    <n v="18"/>
    <x v="0"/>
  </r>
  <r>
    <x v="39"/>
    <x v="1"/>
    <n v="121000"/>
    <n v="108000"/>
    <n v="70000"/>
    <n v="58000"/>
    <n v="25"/>
    <x v="1"/>
  </r>
  <r>
    <x v="39"/>
    <x v="2"/>
    <n v="150000"/>
    <n v="127000"/>
    <n v="89000"/>
    <n v="76000"/>
    <n v="35"/>
    <x v="2"/>
  </r>
  <r>
    <x v="39"/>
    <x v="3"/>
    <n v="290000"/>
    <n v="272000"/>
    <n v="213000"/>
    <n v="185000"/>
    <n v="45"/>
    <x v="2"/>
  </r>
  <r>
    <x v="39"/>
    <x v="4"/>
    <n v="158000"/>
    <n v="155000"/>
    <n v="119000"/>
    <n v="105000"/>
    <n v="65"/>
    <x v="3"/>
  </r>
  <r>
    <x v="40"/>
    <x v="0"/>
    <n v="474000"/>
    <n v="451000"/>
    <n v="265000"/>
    <n v="243000"/>
    <n v="18"/>
    <x v="0"/>
  </r>
  <r>
    <x v="40"/>
    <x v="1"/>
    <n v="510000"/>
    <n v="476000"/>
    <n v="364000"/>
    <n v="293000"/>
    <n v="25"/>
    <x v="1"/>
  </r>
  <r>
    <x v="40"/>
    <x v="2"/>
    <n v="601000"/>
    <n v="561000"/>
    <n v="405000"/>
    <n v="343000"/>
    <n v="35"/>
    <x v="2"/>
  </r>
  <r>
    <x v="40"/>
    <x v="3"/>
    <n v="1319000"/>
    <n v="1289000"/>
    <n v="956000"/>
    <n v="866000"/>
    <n v="45"/>
    <x v="2"/>
  </r>
  <r>
    <x v="40"/>
    <x v="4"/>
    <n v="612000"/>
    <n v="604000"/>
    <n v="489000"/>
    <n v="442000"/>
    <n v="65"/>
    <x v="3"/>
  </r>
  <r>
    <x v="41"/>
    <x v="0"/>
    <n v="95000"/>
    <n v="94000"/>
    <n v="52000"/>
    <n v="31000"/>
    <n v="18"/>
    <x v="0"/>
  </r>
  <r>
    <x v="41"/>
    <x v="1"/>
    <n v="103000"/>
    <n v="101000"/>
    <n v="65000"/>
    <n v="46000"/>
    <n v="25"/>
    <x v="1"/>
  </r>
  <r>
    <x v="41"/>
    <x v="2"/>
    <n v="82000"/>
    <n v="79000"/>
    <n v="64000"/>
    <n v="53000"/>
    <n v="35"/>
    <x v="2"/>
  </r>
  <r>
    <x v="41"/>
    <x v="3"/>
    <n v="204000"/>
    <n v="202000"/>
    <n v="167000"/>
    <n v="145000"/>
    <n v="45"/>
    <x v="2"/>
  </r>
  <r>
    <x v="41"/>
    <x v="4"/>
    <n v="132000"/>
    <n v="130000"/>
    <n v="106000"/>
    <n v="96000"/>
    <n v="65"/>
    <x v="3"/>
  </r>
  <r>
    <x v="42"/>
    <x v="0"/>
    <n v="610000"/>
    <n v="590000"/>
    <n v="306000"/>
    <n v="207000"/>
    <n v="18"/>
    <x v="0"/>
  </r>
  <r>
    <x v="42"/>
    <x v="1"/>
    <n v="833000"/>
    <n v="773000"/>
    <n v="517000"/>
    <n v="395000"/>
    <n v="25"/>
    <x v="1"/>
  </r>
  <r>
    <x v="42"/>
    <x v="2"/>
    <n v="783000"/>
    <n v="739000"/>
    <n v="514000"/>
    <n v="402000"/>
    <n v="35"/>
    <x v="2"/>
  </r>
  <r>
    <x v="42"/>
    <x v="3"/>
    <n v="1607000"/>
    <n v="1563000"/>
    <n v="1081000"/>
    <n v="904000"/>
    <n v="45"/>
    <x v="2"/>
  </r>
  <r>
    <x v="42"/>
    <x v="4"/>
    <n v="1016000"/>
    <n v="1013000"/>
    <n v="793000"/>
    <n v="698000"/>
    <n v="65"/>
    <x v="3"/>
  </r>
  <r>
    <x v="43"/>
    <x v="0"/>
    <n v="2538000"/>
    <n v="2249000"/>
    <n v="971000"/>
    <n v="572000"/>
    <n v="18"/>
    <x v="0"/>
  </r>
  <r>
    <x v="43"/>
    <x v="1"/>
    <n v="3695000"/>
    <n v="2965000"/>
    <n v="1734000"/>
    <n v="1228000"/>
    <n v="25"/>
    <x v="1"/>
  </r>
  <r>
    <x v="43"/>
    <x v="2"/>
    <n v="3445000"/>
    <n v="2748000"/>
    <n v="1839000"/>
    <n v="1473000"/>
    <n v="35"/>
    <x v="2"/>
  </r>
  <r>
    <x v="43"/>
    <x v="3"/>
    <n v="6115000"/>
    <n v="5429000"/>
    <n v="3981000"/>
    <n v="3399000"/>
    <n v="45"/>
    <x v="2"/>
  </r>
  <r>
    <x v="43"/>
    <x v="4"/>
    <n v="2849000"/>
    <n v="2671000"/>
    <n v="2225000"/>
    <n v="1971000"/>
    <n v="65"/>
    <x v="3"/>
  </r>
  <r>
    <x v="44"/>
    <x v="0"/>
    <n v="279000"/>
    <n v="263000"/>
    <n v="115000"/>
    <n v="97000"/>
    <n v="18"/>
    <x v="0"/>
  </r>
  <r>
    <x v="44"/>
    <x v="1"/>
    <n v="446000"/>
    <n v="407000"/>
    <n v="236000"/>
    <n v="194000"/>
    <n v="25"/>
    <x v="1"/>
  </r>
  <r>
    <x v="44"/>
    <x v="2"/>
    <n v="357000"/>
    <n v="307000"/>
    <n v="182000"/>
    <n v="161000"/>
    <n v="35"/>
    <x v="2"/>
  </r>
  <r>
    <x v="44"/>
    <x v="3"/>
    <n v="592000"/>
    <n v="576000"/>
    <n v="396000"/>
    <n v="375000"/>
    <n v="45"/>
    <x v="2"/>
  </r>
  <r>
    <x v="44"/>
    <x v="4"/>
    <n v="242000"/>
    <n v="240000"/>
    <n v="208000"/>
    <n v="195000"/>
    <n v="65"/>
    <x v="3"/>
  </r>
  <r>
    <x v="45"/>
    <x v="0"/>
    <n v="61000"/>
    <n v="59000"/>
    <n v="30000"/>
    <n v="23000"/>
    <n v="18"/>
    <x v="0"/>
  </r>
  <r>
    <x v="45"/>
    <x v="1"/>
    <n v="69000"/>
    <n v="68000"/>
    <n v="41000"/>
    <n v="30000"/>
    <n v="25"/>
    <x v="1"/>
  </r>
  <r>
    <x v="45"/>
    <x v="2"/>
    <n v="78000"/>
    <n v="76000"/>
    <n v="53000"/>
    <n v="46000"/>
    <n v="35"/>
    <x v="2"/>
  </r>
  <r>
    <x v="45"/>
    <x v="3"/>
    <n v="195000"/>
    <n v="193000"/>
    <n v="153000"/>
    <n v="133000"/>
    <n v="45"/>
    <x v="2"/>
  </r>
  <r>
    <x v="45"/>
    <x v="4"/>
    <n v="93000"/>
    <n v="91000"/>
    <n v="79000"/>
    <n v="75000"/>
    <n v="65"/>
    <x v="3"/>
  </r>
  <r>
    <x v="46"/>
    <x v="0"/>
    <n v="695000"/>
    <n v="612000"/>
    <n v="351000"/>
    <n v="292000"/>
    <n v="18"/>
    <x v="0"/>
  </r>
  <r>
    <x v="46"/>
    <x v="1"/>
    <n v="1192000"/>
    <n v="1026000"/>
    <n v="698000"/>
    <n v="605000"/>
    <n v="25"/>
    <x v="1"/>
  </r>
  <r>
    <x v="46"/>
    <x v="2"/>
    <n v="989000"/>
    <n v="889000"/>
    <n v="717000"/>
    <n v="634000"/>
    <n v="35"/>
    <x v="2"/>
  </r>
  <r>
    <x v="46"/>
    <x v="3"/>
    <n v="2140000"/>
    <n v="2050000"/>
    <n v="1591000"/>
    <n v="1473000"/>
    <n v="45"/>
    <x v="2"/>
  </r>
  <r>
    <x v="46"/>
    <x v="4"/>
    <n v="1079000"/>
    <n v="1069000"/>
    <n v="853000"/>
    <n v="774000"/>
    <n v="65"/>
    <x v="3"/>
  </r>
  <r>
    <x v="47"/>
    <x v="0"/>
    <n v="563000"/>
    <n v="511000"/>
    <n v="275000"/>
    <n v="215000"/>
    <n v="18"/>
    <x v="0"/>
  </r>
  <r>
    <x v="47"/>
    <x v="1"/>
    <n v="1017000"/>
    <n v="911000"/>
    <n v="596000"/>
    <n v="488000"/>
    <n v="25"/>
    <x v="1"/>
  </r>
  <r>
    <x v="47"/>
    <x v="2"/>
    <n v="916000"/>
    <n v="809000"/>
    <n v="649000"/>
    <n v="577000"/>
    <n v="35"/>
    <x v="2"/>
  </r>
  <r>
    <x v="47"/>
    <x v="3"/>
    <n v="1660000"/>
    <n v="1570000"/>
    <n v="1183000"/>
    <n v="1101000"/>
    <n v="45"/>
    <x v="2"/>
  </r>
  <r>
    <x v="47"/>
    <x v="4"/>
    <n v="1074000"/>
    <n v="1032000"/>
    <n v="830000"/>
    <n v="791000"/>
    <n v="65"/>
    <x v="3"/>
  </r>
  <r>
    <x v="48"/>
    <x v="0"/>
    <n v="163000"/>
    <n v="162000"/>
    <n v="78000"/>
    <n v="37000"/>
    <n v="18"/>
    <x v="0"/>
  </r>
  <r>
    <x v="48"/>
    <x v="1"/>
    <n v="213000"/>
    <n v="210000"/>
    <n v="131000"/>
    <n v="66000"/>
    <n v="25"/>
    <x v="1"/>
  </r>
  <r>
    <x v="48"/>
    <x v="2"/>
    <n v="237000"/>
    <n v="237000"/>
    <n v="162000"/>
    <n v="111000"/>
    <n v="35"/>
    <x v="2"/>
  </r>
  <r>
    <x v="48"/>
    <x v="3"/>
    <n v="479000"/>
    <n v="475000"/>
    <n v="326000"/>
    <n v="253000"/>
    <n v="45"/>
    <x v="2"/>
  </r>
  <r>
    <x v="48"/>
    <x v="4"/>
    <n v="361000"/>
    <n v="359000"/>
    <n v="286000"/>
    <n v="222000"/>
    <n v="65"/>
    <x v="3"/>
  </r>
  <r>
    <x v="49"/>
    <x v="0"/>
    <n v="539000"/>
    <n v="513000"/>
    <n v="308000"/>
    <n v="287000"/>
    <n v="18"/>
    <x v="0"/>
  </r>
  <r>
    <x v="49"/>
    <x v="1"/>
    <n v="699000"/>
    <n v="662000"/>
    <n v="475000"/>
    <n v="438000"/>
    <n v="25"/>
    <x v="1"/>
  </r>
  <r>
    <x v="49"/>
    <x v="2"/>
    <n v="714000"/>
    <n v="695000"/>
    <n v="548000"/>
    <n v="514000"/>
    <n v="35"/>
    <x v="2"/>
  </r>
  <r>
    <x v="49"/>
    <x v="3"/>
    <n v="1552000"/>
    <n v="1532000"/>
    <n v="1224000"/>
    <n v="1192000"/>
    <n v="45"/>
    <x v="2"/>
  </r>
  <r>
    <x v="49"/>
    <x v="4"/>
    <n v="847000"/>
    <n v="845000"/>
    <n v="763000"/>
    <n v="697000"/>
    <n v="65"/>
    <x v="3"/>
  </r>
  <r>
    <x v="50"/>
    <x v="0"/>
    <n v="56000"/>
    <n v="55000"/>
    <n v="21000"/>
    <n v="18000"/>
    <n v="18"/>
    <x v="0"/>
  </r>
  <r>
    <x v="50"/>
    <x v="1"/>
    <n v="73000"/>
    <n v="71000"/>
    <n v="44000"/>
    <n v="39000"/>
    <n v="25"/>
    <x v="1"/>
  </r>
  <r>
    <x v="50"/>
    <x v="2"/>
    <n v="68000"/>
    <n v="66000"/>
    <n v="41000"/>
    <n v="36000"/>
    <n v="35"/>
    <x v="2"/>
  </r>
  <r>
    <x v="50"/>
    <x v="3"/>
    <n v="155000"/>
    <n v="154000"/>
    <n v="101000"/>
    <n v="95000"/>
    <n v="45"/>
    <x v="2"/>
  </r>
  <r>
    <x v="50"/>
    <x v="4"/>
    <n v="74000"/>
    <n v="73000"/>
    <n v="61000"/>
    <n v="59000"/>
    <n v="65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46284F-8FCC-4E21-8FF3-D3C9905E1916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56" firstHeaderRow="1" firstDataRow="2" firstDataCol="1"/>
  <pivotFields count="9">
    <pivotField axis="axisRow" showAll="0" sortType="ascending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axis="axisCol" showAll="0">
      <items count="5">
        <item x="3"/>
        <item x="2"/>
        <item x="1"/>
        <item x="0"/>
        <item t="default"/>
      </items>
    </pivotField>
    <pivotField dataField="1" dragToRow="0" dragToCol="0" dragToPage="0" showAll="0" defaultSubtota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Voter Turnout" fld="8" baseField="0" baseItem="0" numFmtId="9"/>
  </dataFields>
  <formats count="1">
    <format dxfId="6">
      <pivotArea outline="0" collapsedLevelsAreSubtotals="1" fieldPosition="0"/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5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1CE491-28FB-4562-A6CF-2D84441485A7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4" firstHeaderRow="1" firstDataRow="1" firstDataCol="1"/>
  <pivotFields count="9">
    <pivotField axis="axisRow" showAll="0" measureFilter="1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dragToRow="0" dragToCol="0" dragToPage="0" showAll="0" defaultSubtotal="0"/>
  </pivotFields>
  <rowFields count="2">
    <field x="0"/>
    <field x="7"/>
  </rowFields>
  <rowItems count="51">
    <i>
      <x v="4"/>
    </i>
    <i r="1">
      <x/>
    </i>
    <i r="1">
      <x v="1"/>
    </i>
    <i r="1">
      <x v="2"/>
    </i>
    <i r="1">
      <x v="3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2"/>
    </i>
    <i r="1">
      <x v="3"/>
    </i>
    <i>
      <x v="13"/>
    </i>
    <i r="1">
      <x/>
    </i>
    <i r="1">
      <x v="1"/>
    </i>
    <i r="1">
      <x v="2"/>
    </i>
    <i r="1">
      <x v="3"/>
    </i>
    <i>
      <x v="22"/>
    </i>
    <i r="1">
      <x/>
    </i>
    <i r="1">
      <x v="1"/>
    </i>
    <i r="1">
      <x v="2"/>
    </i>
    <i r="1">
      <x v="3"/>
    </i>
    <i>
      <x v="32"/>
    </i>
    <i r="1">
      <x/>
    </i>
    <i r="1">
      <x v="1"/>
    </i>
    <i r="1">
      <x v="2"/>
    </i>
    <i r="1">
      <x v="3"/>
    </i>
    <i>
      <x v="33"/>
    </i>
    <i r="1">
      <x/>
    </i>
    <i r="1">
      <x v="1"/>
    </i>
    <i r="1">
      <x v="2"/>
    </i>
    <i r="1">
      <x v="3"/>
    </i>
    <i>
      <x v="35"/>
    </i>
    <i r="1">
      <x/>
    </i>
    <i r="1">
      <x v="1"/>
    </i>
    <i r="1">
      <x v="2"/>
    </i>
    <i r="1">
      <x v="3"/>
    </i>
    <i>
      <x v="38"/>
    </i>
    <i r="1">
      <x/>
    </i>
    <i r="1">
      <x v="1"/>
    </i>
    <i r="1">
      <x v="2"/>
    </i>
    <i r="1">
      <x v="3"/>
    </i>
    <i>
      <x v="43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Citizen Population" fld="3" baseField="0" baseItem="0" numFmtId="3"/>
  </dataFields>
  <pivotTableStyleInfo name="PivotStyleDark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2F3F28-A3D8-4F8D-890F-1E3A7779878A}" name="VoterTable" displayName="VoterTable" ref="A1:H257" totalsRowCount="1">
  <autoFilter ref="A1:H256" xr:uid="{A0D7B2DA-5BE5-4320-818B-64CF35DD9970}"/>
  <tableColumns count="8">
    <tableColumn id="1" xr3:uid="{992A42E0-21A1-47CB-AE59-0695708251D1}" name="State" totalsRowLabel="Total"/>
    <tableColumn id="2" xr3:uid="{2B09D496-7EB2-4740-8BB9-8B5438191BCA}" name="Age Range"/>
    <tableColumn id="3" xr3:uid="{E9D341E2-CFB6-40B8-AFE7-5C8519E33494}" name="Total Population"/>
    <tableColumn id="4" xr3:uid="{E14FE854-1F1A-413D-AA70-FE8D57F27EEF}" name="Citizen Population"/>
    <tableColumn id="5" xr3:uid="{E7F23AC9-C32E-409B-B76D-2350D4D3493D}" name="Registered Voters" totalsRowFunction="sum"/>
    <tableColumn id="6" xr3:uid="{87DA0767-F5A3-4FFB-8A52-068563C7B903}" name="Confirmed Voters" totalsRowFunction="sum"/>
    <tableColumn id="7" xr3:uid="{C903D556-117E-460E-9D94-90DA74100D1A}" name="Age Start" dataDxfId="24">
      <calculatedColumnFormula>LEFT(VoterTable[[#This Row],[Age Range]],2)*1</calculatedColumnFormula>
    </tableColumn>
    <tableColumn id="8" xr3:uid="{DF56FF4E-0F1B-458C-AF66-B8962D3162CD}" name="Age Group" dataDxfId="23">
      <calculatedColumnFormula array="1">_xlfn.IFS(VoterTable[[#This Row],[Age Start]]&lt;25,"Youth (&lt;25)",VoterTable[[#This Row],[Age Start]]&lt;=34,"Young Adults (25-34)",VoterTable[[#This Row],[Age Start]]&lt;=64,"Adults (35-64)",VoterTable[[#This Row],[Age Start]]&gt;64,"Seniors (&gt;64)")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61A2-9ACA-4808-ABC5-037F973665D8}">
  <dimension ref="A3:F56"/>
  <sheetViews>
    <sheetView workbookViewId="0">
      <selection activeCell="H29" sqref="H29"/>
    </sheetView>
  </sheetViews>
  <sheetFormatPr defaultRowHeight="15" x14ac:dyDescent="0.25"/>
  <cols>
    <col min="1" max="1" width="20.28515625" bestFit="1" customWidth="1"/>
    <col min="2" max="2" width="16.28515625" bestFit="1" customWidth="1"/>
    <col min="3" max="3" width="13.42578125" bestFit="1" customWidth="1"/>
    <col min="4" max="4" width="19.5703125" bestFit="1" customWidth="1"/>
    <col min="5" max="5" width="11.140625" bestFit="1" customWidth="1"/>
    <col min="6" max="7" width="11.28515625" bestFit="1" customWidth="1"/>
    <col min="8" max="8" width="23.7109375" bestFit="1" customWidth="1"/>
    <col min="9" max="9" width="20.28515625" bestFit="1" customWidth="1"/>
    <col min="10" max="10" width="23.7109375" bestFit="1" customWidth="1"/>
    <col min="11" max="11" width="20.28515625" bestFit="1" customWidth="1"/>
    <col min="12" max="12" width="28.7109375" bestFit="1" customWidth="1"/>
    <col min="13" max="13" width="25.28515625" bestFit="1" customWidth="1"/>
  </cols>
  <sheetData>
    <row r="3" spans="1:6" x14ac:dyDescent="0.25">
      <c r="A3" s="2" t="s">
        <v>68</v>
      </c>
      <c r="B3" s="2" t="s">
        <v>67</v>
      </c>
    </row>
    <row r="4" spans="1:6" x14ac:dyDescent="0.25">
      <c r="A4" s="2" t="s">
        <v>65</v>
      </c>
      <c r="B4" t="s">
        <v>70</v>
      </c>
      <c r="C4" t="s">
        <v>69</v>
      </c>
      <c r="D4" t="s">
        <v>71</v>
      </c>
      <c r="E4" t="s">
        <v>72</v>
      </c>
      <c r="F4" t="s">
        <v>66</v>
      </c>
    </row>
    <row r="5" spans="1:6" x14ac:dyDescent="0.25">
      <c r="A5" s="3" t="s">
        <v>5</v>
      </c>
      <c r="B5" s="4">
        <v>0.87762906309751432</v>
      </c>
      <c r="C5" s="4">
        <v>0.86858316221765919</v>
      </c>
      <c r="D5" s="4">
        <v>0.754874651810585</v>
      </c>
      <c r="E5" s="4">
        <v>0.73113207547169812</v>
      </c>
      <c r="F5" s="4">
        <v>0.84305283757338556</v>
      </c>
    </row>
    <row r="6" spans="1:6" x14ac:dyDescent="0.25">
      <c r="A6" s="3" t="s">
        <v>11</v>
      </c>
      <c r="B6" s="4">
        <v>0.92727272727272725</v>
      </c>
      <c r="C6" s="4">
        <v>0.84313725490196079</v>
      </c>
      <c r="D6" s="4">
        <v>0.65714285714285714</v>
      </c>
      <c r="E6" s="4">
        <v>0.64516129032258063</v>
      </c>
      <c r="F6" s="4">
        <v>0.80277777777777781</v>
      </c>
    </row>
    <row r="7" spans="1:6" x14ac:dyDescent="0.25">
      <c r="A7" s="3" t="s">
        <v>12</v>
      </c>
      <c r="B7" s="4">
        <v>0.91957511380880119</v>
      </c>
      <c r="C7" s="4">
        <v>0.88360881542699721</v>
      </c>
      <c r="D7" s="4">
        <v>0.72431077694235591</v>
      </c>
      <c r="E7" s="4">
        <v>0.77740863787375414</v>
      </c>
      <c r="F7" s="4">
        <v>0.85805763073639274</v>
      </c>
    </row>
    <row r="8" spans="1:6" x14ac:dyDescent="0.25">
      <c r="A8" s="3" t="s">
        <v>13</v>
      </c>
      <c r="B8" s="4">
        <v>0.82407407407407407</v>
      </c>
      <c r="C8" s="4">
        <v>0.88387978142076506</v>
      </c>
      <c r="D8" s="4">
        <v>0.72164948453608246</v>
      </c>
      <c r="E8" s="4">
        <v>0.55555555555555558</v>
      </c>
      <c r="F8" s="4">
        <v>0.81686046511627908</v>
      </c>
    </row>
    <row r="9" spans="1:6" x14ac:dyDescent="0.25">
      <c r="A9" s="3" t="s">
        <v>14</v>
      </c>
      <c r="B9" s="4">
        <v>0.94098573281452658</v>
      </c>
      <c r="C9" s="4">
        <v>0.8874889756835076</v>
      </c>
      <c r="D9" s="4">
        <v>0.81240188383045531</v>
      </c>
      <c r="E9" s="4">
        <v>0.80973698936765526</v>
      </c>
      <c r="F9" s="4">
        <v>0.87672570982026565</v>
      </c>
    </row>
    <row r="10" spans="1:6" x14ac:dyDescent="0.25">
      <c r="A10" s="3" t="s">
        <v>15</v>
      </c>
      <c r="B10" s="4">
        <v>0.98855835240274603</v>
      </c>
      <c r="C10" s="4">
        <v>0.95493704440026506</v>
      </c>
      <c r="D10" s="4">
        <v>0.88321167883211682</v>
      </c>
      <c r="E10" s="4">
        <v>0.93165467625899279</v>
      </c>
      <c r="F10" s="4">
        <v>0.94686907020872868</v>
      </c>
    </row>
    <row r="11" spans="1:6" x14ac:dyDescent="0.25">
      <c r="A11" s="3" t="s">
        <v>16</v>
      </c>
      <c r="B11" s="4">
        <v>0.91644908616187992</v>
      </c>
      <c r="C11" s="4">
        <v>0.8973607038123167</v>
      </c>
      <c r="D11" s="4">
        <v>0.84285714285714286</v>
      </c>
      <c r="E11" s="4">
        <v>0.84827586206896555</v>
      </c>
      <c r="F11" s="4">
        <v>0.89097103918228282</v>
      </c>
    </row>
    <row r="12" spans="1:6" x14ac:dyDescent="0.25">
      <c r="A12" s="3" t="s">
        <v>17</v>
      </c>
      <c r="B12" s="4">
        <v>0.9576271186440678</v>
      </c>
      <c r="C12" s="4">
        <v>0.9073359073359073</v>
      </c>
      <c r="D12" s="4">
        <v>0.90740740740740744</v>
      </c>
      <c r="E12" s="4">
        <v>0.86842105263157898</v>
      </c>
      <c r="F12" s="4">
        <v>0.91684434968017059</v>
      </c>
    </row>
    <row r="13" spans="1:6" x14ac:dyDescent="0.25">
      <c r="A13" s="3" t="s">
        <v>18</v>
      </c>
      <c r="B13" s="4">
        <v>0.95</v>
      </c>
      <c r="C13" s="4">
        <v>0.91666666666666663</v>
      </c>
      <c r="D13" s="4">
        <v>0.89473684210526316</v>
      </c>
      <c r="E13" s="4">
        <v>0.88372093023255816</v>
      </c>
      <c r="F13" s="4">
        <v>0.91168831168831166</v>
      </c>
    </row>
    <row r="14" spans="1:6" x14ac:dyDescent="0.25">
      <c r="A14" s="3" t="s">
        <v>19</v>
      </c>
      <c r="B14" s="4">
        <v>0.93204697986577179</v>
      </c>
      <c r="C14" s="4">
        <v>0.89082969432314407</v>
      </c>
      <c r="D14" s="4">
        <v>0.85233160621761661</v>
      </c>
      <c r="E14" s="4">
        <v>0.81757656458055927</v>
      </c>
      <c r="F14" s="4">
        <v>0.89068336629312239</v>
      </c>
    </row>
    <row r="15" spans="1:6" x14ac:dyDescent="0.25">
      <c r="A15" s="3" t="s">
        <v>20</v>
      </c>
      <c r="B15" s="4">
        <v>0.88227334235453314</v>
      </c>
      <c r="C15" s="4">
        <v>0.90999631132423464</v>
      </c>
      <c r="D15" s="4">
        <v>0.82644628099173556</v>
      </c>
      <c r="E15" s="4">
        <v>0.74413646055437099</v>
      </c>
      <c r="F15" s="4">
        <v>0.87452790600083929</v>
      </c>
    </row>
    <row r="16" spans="1:6" x14ac:dyDescent="0.25">
      <c r="A16" s="3" t="s">
        <v>21</v>
      </c>
      <c r="B16" s="4">
        <v>0.91946308724832215</v>
      </c>
      <c r="C16" s="4">
        <v>0.8833333333333333</v>
      </c>
      <c r="D16" s="4">
        <v>0.84615384615384615</v>
      </c>
      <c r="E16" s="4">
        <v>0.72727272727272729</v>
      </c>
      <c r="F16" s="4">
        <v>0.87934186471663622</v>
      </c>
    </row>
    <row r="17" spans="1:6" x14ac:dyDescent="0.25">
      <c r="A17" s="3" t="s">
        <v>22</v>
      </c>
      <c r="B17" s="4">
        <v>0.97560975609756095</v>
      </c>
      <c r="C17" s="4">
        <v>0.92048192771084336</v>
      </c>
      <c r="D17" s="4">
        <v>0.86842105263157898</v>
      </c>
      <c r="E17" s="4">
        <v>0.76470588235294112</v>
      </c>
      <c r="F17" s="4">
        <v>0.91397849462365588</v>
      </c>
    </row>
    <row r="18" spans="1:6" x14ac:dyDescent="0.25">
      <c r="A18" s="3" t="s">
        <v>23</v>
      </c>
      <c r="B18" s="4">
        <v>0.88006354249404284</v>
      </c>
      <c r="C18" s="4">
        <v>0.87022900763358779</v>
      </c>
      <c r="D18" s="4">
        <v>0.8294117647058824</v>
      </c>
      <c r="E18" s="4">
        <v>0.65131578947368418</v>
      </c>
      <c r="F18" s="4">
        <v>0.84495641344956418</v>
      </c>
    </row>
    <row r="19" spans="1:6" x14ac:dyDescent="0.25">
      <c r="A19" s="3" t="s">
        <v>24</v>
      </c>
      <c r="B19" s="4">
        <v>0.9242424242424242</v>
      </c>
      <c r="C19" s="4">
        <v>0.86854709952102183</v>
      </c>
      <c r="D19" s="4">
        <v>0.77056277056277056</v>
      </c>
      <c r="E19" s="4">
        <v>0.75464684014869887</v>
      </c>
      <c r="F19" s="4">
        <v>0.85657492354740061</v>
      </c>
    </row>
    <row r="20" spans="1:6" x14ac:dyDescent="0.25">
      <c r="A20" s="3" t="s">
        <v>25</v>
      </c>
      <c r="B20" s="4">
        <v>0.93112244897959184</v>
      </c>
      <c r="C20" s="4">
        <v>0.88888888888888884</v>
      </c>
      <c r="D20" s="4">
        <v>0.8623188405797102</v>
      </c>
      <c r="E20" s="4">
        <v>0.80666666666666664</v>
      </c>
      <c r="F20" s="4">
        <v>0.88710601719197713</v>
      </c>
    </row>
    <row r="21" spans="1:6" x14ac:dyDescent="0.25">
      <c r="A21" s="3" t="s">
        <v>26</v>
      </c>
      <c r="B21" s="4">
        <v>0.89622641509433965</v>
      </c>
      <c r="C21" s="4">
        <v>0.89567430025445294</v>
      </c>
      <c r="D21" s="4">
        <v>0.72881355932203384</v>
      </c>
      <c r="E21" s="4">
        <v>0.69291338582677164</v>
      </c>
      <c r="F21" s="4">
        <v>0.8513974096796183</v>
      </c>
    </row>
    <row r="22" spans="1:6" x14ac:dyDescent="0.25">
      <c r="A22" s="3" t="s">
        <v>27</v>
      </c>
      <c r="B22" s="4">
        <v>0.87179487179487181</v>
      </c>
      <c r="C22" s="4">
        <v>0.84263565891472869</v>
      </c>
      <c r="D22" s="4">
        <v>0.734375</v>
      </c>
      <c r="E22" s="4">
        <v>0.73333333333333328</v>
      </c>
      <c r="F22" s="4">
        <v>0.82283977420755539</v>
      </c>
    </row>
    <row r="23" spans="1:6" x14ac:dyDescent="0.25">
      <c r="A23" s="3" t="s">
        <v>28</v>
      </c>
      <c r="B23" s="4">
        <v>0.86956521739130432</v>
      </c>
      <c r="C23" s="4">
        <v>0.86759326993416241</v>
      </c>
      <c r="D23" s="4">
        <v>0.87440758293838861</v>
      </c>
      <c r="E23" s="4">
        <v>0.76991150442477874</v>
      </c>
      <c r="F23" s="4">
        <v>0.86028823058446757</v>
      </c>
    </row>
    <row r="24" spans="1:6" x14ac:dyDescent="0.25">
      <c r="A24" s="3" t="s">
        <v>29</v>
      </c>
      <c r="B24" s="4">
        <v>0.90909090909090906</v>
      </c>
      <c r="C24" s="4">
        <v>0.89910313901345296</v>
      </c>
      <c r="D24" s="4">
        <v>0.83870967741935487</v>
      </c>
      <c r="E24" s="4">
        <v>0.81967213114754101</v>
      </c>
      <c r="F24" s="4">
        <v>0.8881829733163914</v>
      </c>
    </row>
    <row r="25" spans="1:6" x14ac:dyDescent="0.25">
      <c r="A25" s="3" t="s">
        <v>30</v>
      </c>
      <c r="B25" s="4">
        <v>0.90609555189456348</v>
      </c>
      <c r="C25" s="4">
        <v>0.92212848799480862</v>
      </c>
      <c r="D25" s="4">
        <v>0.89521640091116172</v>
      </c>
      <c r="E25" s="4">
        <v>0.81727574750830567</v>
      </c>
      <c r="F25" s="4">
        <v>0.90373961218836563</v>
      </c>
    </row>
    <row r="26" spans="1:6" x14ac:dyDescent="0.25">
      <c r="A26" s="3" t="s">
        <v>31</v>
      </c>
      <c r="B26" s="4">
        <v>0.91116446578631449</v>
      </c>
      <c r="C26" s="4">
        <v>0.92664670658682635</v>
      </c>
      <c r="D26" s="4">
        <v>0.85551330798479086</v>
      </c>
      <c r="E26" s="4">
        <v>0.8</v>
      </c>
      <c r="F26" s="4">
        <v>0.89994678020223529</v>
      </c>
    </row>
    <row r="27" spans="1:6" x14ac:dyDescent="0.25">
      <c r="A27" s="3" t="s">
        <v>32</v>
      </c>
      <c r="B27" s="4">
        <v>0.9341021416803954</v>
      </c>
      <c r="C27" s="4">
        <v>0.87931601446892471</v>
      </c>
      <c r="D27" s="4">
        <v>0.75783132530120478</v>
      </c>
      <c r="E27" s="4">
        <v>0.7350746268656716</v>
      </c>
      <c r="F27" s="4">
        <v>0.85945561288027039</v>
      </c>
    </row>
    <row r="28" spans="1:6" x14ac:dyDescent="0.25">
      <c r="A28" s="3" t="s">
        <v>33</v>
      </c>
      <c r="B28" s="4">
        <v>0.94018404907975461</v>
      </c>
      <c r="C28" s="4">
        <v>0.93409227082085078</v>
      </c>
      <c r="D28" s="4">
        <v>0.88275862068965516</v>
      </c>
      <c r="E28" s="4">
        <v>0.92097264437689974</v>
      </c>
      <c r="F28" s="4">
        <v>0.92674230145867098</v>
      </c>
    </row>
    <row r="29" spans="1:6" x14ac:dyDescent="0.25">
      <c r="A29" s="3" t="s">
        <v>34</v>
      </c>
      <c r="B29" s="4">
        <v>0.90835579514824794</v>
      </c>
      <c r="C29" s="4">
        <v>0.90333716915995399</v>
      </c>
      <c r="D29" s="4">
        <v>0.83783783783783783</v>
      </c>
      <c r="E29" s="4">
        <v>0.84234234234234229</v>
      </c>
      <c r="F29" s="4">
        <v>0.88467966573816159</v>
      </c>
    </row>
    <row r="30" spans="1:6" x14ac:dyDescent="0.25">
      <c r="A30" s="3" t="s">
        <v>35</v>
      </c>
      <c r="B30" s="4">
        <v>0.8733974358974359</v>
      </c>
      <c r="C30" s="4">
        <v>0.86970684039087953</v>
      </c>
      <c r="D30" s="4">
        <v>0.76581196581196587</v>
      </c>
      <c r="E30" s="4">
        <v>0.67168674698795183</v>
      </c>
      <c r="F30" s="4">
        <v>0.83298847177061774</v>
      </c>
    </row>
    <row r="31" spans="1:6" x14ac:dyDescent="0.25">
      <c r="A31" s="3" t="s">
        <v>36</v>
      </c>
      <c r="B31" s="4">
        <v>0.95424836601307195</v>
      </c>
      <c r="C31" s="4">
        <v>0.92962962962962958</v>
      </c>
      <c r="D31" s="4">
        <v>0.8441558441558441</v>
      </c>
      <c r="E31" s="4">
        <v>0.62264150943396224</v>
      </c>
      <c r="F31" s="4">
        <v>0.89511754068716098</v>
      </c>
    </row>
    <row r="32" spans="1:6" x14ac:dyDescent="0.25">
      <c r="A32" s="3" t="s">
        <v>37</v>
      </c>
      <c r="B32" s="4">
        <v>0.92165898617511521</v>
      </c>
      <c r="C32" s="4">
        <v>0.89915966386554624</v>
      </c>
      <c r="D32" s="4">
        <v>0.8029197080291971</v>
      </c>
      <c r="E32" s="4">
        <v>0.85915492957746475</v>
      </c>
      <c r="F32" s="4">
        <v>0.8867924528301887</v>
      </c>
    </row>
    <row r="33" spans="1:6" x14ac:dyDescent="0.25">
      <c r="A33" s="3" t="s">
        <v>38</v>
      </c>
      <c r="B33" s="4">
        <v>0.91111111111111109</v>
      </c>
      <c r="C33" s="4">
        <v>0.91418563922942209</v>
      </c>
      <c r="D33" s="4">
        <v>0.83597883597883593</v>
      </c>
      <c r="E33" s="4">
        <v>0.8413793103448276</v>
      </c>
      <c r="F33" s="4">
        <v>0.89191489361702125</v>
      </c>
    </row>
    <row r="34" spans="1:6" x14ac:dyDescent="0.25">
      <c r="A34" s="3" t="s">
        <v>39</v>
      </c>
      <c r="B34" s="4">
        <v>0.92413793103448272</v>
      </c>
      <c r="C34" s="4">
        <v>0.919908466819222</v>
      </c>
      <c r="D34" s="4">
        <v>0.91919191919191923</v>
      </c>
      <c r="E34" s="4">
        <v>0.85915492957746475</v>
      </c>
      <c r="F34" s="4">
        <v>0.91489361702127658</v>
      </c>
    </row>
    <row r="35" spans="1:6" x14ac:dyDescent="0.25">
      <c r="A35" s="3" t="s">
        <v>40</v>
      </c>
      <c r="B35" s="4">
        <v>0.83466135458167334</v>
      </c>
      <c r="C35" s="4">
        <v>0.87180561374109766</v>
      </c>
      <c r="D35" s="4">
        <v>0.85431654676258995</v>
      </c>
      <c r="E35" s="4">
        <v>0.72823218997361483</v>
      </c>
      <c r="F35" s="4">
        <v>0.8483587609801202</v>
      </c>
    </row>
    <row r="36" spans="1:6" x14ac:dyDescent="0.25">
      <c r="A36" s="3" t="s">
        <v>41</v>
      </c>
      <c r="B36" s="4">
        <v>0.91351351351351351</v>
      </c>
      <c r="C36" s="4">
        <v>0.92766726943942135</v>
      </c>
      <c r="D36" s="4">
        <v>0.82802547770700641</v>
      </c>
      <c r="E36" s="4">
        <v>0.7857142857142857</v>
      </c>
      <c r="F36" s="4">
        <v>0.89683350357507663</v>
      </c>
    </row>
    <row r="37" spans="1:6" x14ac:dyDescent="0.25">
      <c r="A37" s="3" t="s">
        <v>42</v>
      </c>
      <c r="B37" s="4">
        <v>0.86239495798319332</v>
      </c>
      <c r="C37" s="4">
        <v>0.89505247376311847</v>
      </c>
      <c r="D37" s="4">
        <v>0.82552271088680607</v>
      </c>
      <c r="E37" s="4">
        <v>0.76673866090712739</v>
      </c>
      <c r="F37" s="4">
        <v>0.86383074499212242</v>
      </c>
    </row>
    <row r="38" spans="1:6" x14ac:dyDescent="0.25">
      <c r="A38" s="3" t="s">
        <v>43</v>
      </c>
      <c r="B38" s="4">
        <v>0.9288224956063269</v>
      </c>
      <c r="C38" s="4">
        <v>0.879746835443038</v>
      </c>
      <c r="D38" s="4">
        <v>0.82843137254901966</v>
      </c>
      <c r="E38" s="4">
        <v>0.78427419354838712</v>
      </c>
      <c r="F38" s="4">
        <v>0.87344163203626746</v>
      </c>
    </row>
    <row r="39" spans="1:6" x14ac:dyDescent="0.25">
      <c r="A39" s="3" t="s">
        <v>44</v>
      </c>
      <c r="B39" s="4">
        <v>0.953125</v>
      </c>
      <c r="C39" s="4">
        <v>0.85221674876847286</v>
      </c>
      <c r="D39" s="4">
        <v>0.83783783783783783</v>
      </c>
      <c r="E39" s="4">
        <v>0.7441860465116279</v>
      </c>
      <c r="F39" s="4">
        <v>0.85416666666666663</v>
      </c>
    </row>
    <row r="40" spans="1:6" x14ac:dyDescent="0.25">
      <c r="A40" s="3" t="s">
        <v>45</v>
      </c>
      <c r="B40" s="4">
        <v>0.9070660522273426</v>
      </c>
      <c r="C40" s="4">
        <v>0.90799256505576209</v>
      </c>
      <c r="D40" s="4">
        <v>0.8418756815703381</v>
      </c>
      <c r="E40" s="4">
        <v>0.81240063593004774</v>
      </c>
      <c r="F40" s="4">
        <v>0.88791968400263332</v>
      </c>
    </row>
    <row r="41" spans="1:6" x14ac:dyDescent="0.25">
      <c r="A41" s="3" t="s">
        <v>46</v>
      </c>
      <c r="B41" s="4">
        <v>0.91269841269841268</v>
      </c>
      <c r="C41" s="4">
        <v>0.81318681318681318</v>
      </c>
      <c r="D41" s="4">
        <v>0.6216216216216216</v>
      </c>
      <c r="E41" s="4">
        <v>0.67692307692307696</v>
      </c>
      <c r="F41" s="4">
        <v>0.79279778393351796</v>
      </c>
    </row>
    <row r="42" spans="1:6" x14ac:dyDescent="0.25">
      <c r="A42" s="3" t="s">
        <v>47</v>
      </c>
      <c r="B42" s="4">
        <v>0.9571150097465887</v>
      </c>
      <c r="C42" s="4">
        <v>0.91280653950953683</v>
      </c>
      <c r="D42" s="4">
        <v>0.83984375</v>
      </c>
      <c r="E42" s="4">
        <v>0.86111111111111116</v>
      </c>
      <c r="F42" s="4">
        <v>0.90939597315436238</v>
      </c>
    </row>
    <row r="43" spans="1:6" x14ac:dyDescent="0.25">
      <c r="A43" s="3" t="s">
        <v>48</v>
      </c>
      <c r="B43" s="4">
        <v>0.88653451811346551</v>
      </c>
      <c r="C43" s="4">
        <v>0.8803349540788763</v>
      </c>
      <c r="D43" s="4">
        <v>0.80284552845528456</v>
      </c>
      <c r="E43" s="4">
        <v>0.74108527131782942</v>
      </c>
      <c r="F43" s="4">
        <v>0.85722696496909034</v>
      </c>
    </row>
    <row r="44" spans="1:6" x14ac:dyDescent="0.25">
      <c r="A44" s="3" t="s">
        <v>49</v>
      </c>
      <c r="B44" s="4">
        <v>0.88235294117647056</v>
      </c>
      <c r="C44" s="4">
        <v>0.86423841059602646</v>
      </c>
      <c r="D44" s="4">
        <v>0.82857142857142863</v>
      </c>
      <c r="E44" s="4">
        <v>0.73770491803278693</v>
      </c>
      <c r="F44" s="4">
        <v>0.84963768115942029</v>
      </c>
    </row>
    <row r="45" spans="1:6" x14ac:dyDescent="0.25">
      <c r="A45" s="3" t="s">
        <v>50</v>
      </c>
      <c r="B45" s="4">
        <v>0.9038854805725971</v>
      </c>
      <c r="C45" s="4">
        <v>0.8883174136664217</v>
      </c>
      <c r="D45" s="4">
        <v>0.80494505494505497</v>
      </c>
      <c r="E45" s="4">
        <v>0.91698113207547172</v>
      </c>
      <c r="F45" s="4">
        <v>0.88221056877773296</v>
      </c>
    </row>
    <row r="46" spans="1:6" x14ac:dyDescent="0.25">
      <c r="A46" s="3" t="s">
        <v>51</v>
      </c>
      <c r="B46" s="4">
        <v>0.90566037735849059</v>
      </c>
      <c r="C46" s="4">
        <v>0.8571428571428571</v>
      </c>
      <c r="D46" s="4">
        <v>0.70769230769230773</v>
      </c>
      <c r="E46" s="4">
        <v>0.59615384615384615</v>
      </c>
      <c r="F46" s="4">
        <v>0.81718061674008813</v>
      </c>
    </row>
    <row r="47" spans="1:6" x14ac:dyDescent="0.25">
      <c r="A47" s="3" t="s">
        <v>52</v>
      </c>
      <c r="B47" s="4">
        <v>0.88020176544766704</v>
      </c>
      <c r="C47" s="4">
        <v>0.81880877742946712</v>
      </c>
      <c r="D47" s="4">
        <v>0.76402321083172142</v>
      </c>
      <c r="E47" s="4">
        <v>0.67647058823529416</v>
      </c>
      <c r="F47" s="4">
        <v>0.81158517595764557</v>
      </c>
    </row>
    <row r="48" spans="1:6" x14ac:dyDescent="0.25">
      <c r="A48" s="3" t="s">
        <v>53</v>
      </c>
      <c r="B48" s="4">
        <v>0.88584269662921344</v>
      </c>
      <c r="C48" s="4">
        <v>0.83711340206185569</v>
      </c>
      <c r="D48" s="4">
        <v>0.70818915801614768</v>
      </c>
      <c r="E48" s="4">
        <v>0.58908341915550977</v>
      </c>
      <c r="F48" s="4">
        <v>0.80400000000000005</v>
      </c>
    </row>
    <row r="49" spans="1:6" x14ac:dyDescent="0.25">
      <c r="A49" s="3" t="s">
        <v>54</v>
      </c>
      <c r="B49" s="4">
        <v>0.9375</v>
      </c>
      <c r="C49" s="4">
        <v>0.9273356401384083</v>
      </c>
      <c r="D49" s="4">
        <v>0.82203389830508478</v>
      </c>
      <c r="E49" s="4">
        <v>0.84347826086956523</v>
      </c>
      <c r="F49" s="4">
        <v>0.89885664028144241</v>
      </c>
    </row>
    <row r="50" spans="1:6" x14ac:dyDescent="0.25">
      <c r="A50" s="3" t="s">
        <v>55</v>
      </c>
      <c r="B50" s="4">
        <v>0.94936708860759489</v>
      </c>
      <c r="C50" s="4">
        <v>0.8689320388349514</v>
      </c>
      <c r="D50" s="4">
        <v>0.73170731707317072</v>
      </c>
      <c r="E50" s="4">
        <v>0.76666666666666672</v>
      </c>
      <c r="F50" s="4">
        <v>0.86235955056179781</v>
      </c>
    </row>
    <row r="51" spans="1:6" x14ac:dyDescent="0.25">
      <c r="A51" s="3" t="s">
        <v>56</v>
      </c>
      <c r="B51" s="4">
        <v>0.90738569753810083</v>
      </c>
      <c r="C51" s="4">
        <v>0.91291161178509528</v>
      </c>
      <c r="D51" s="4">
        <v>0.86676217765042984</v>
      </c>
      <c r="E51" s="4">
        <v>0.83190883190883191</v>
      </c>
      <c r="F51" s="4">
        <v>0.89738717339667462</v>
      </c>
    </row>
    <row r="52" spans="1:6" x14ac:dyDescent="0.25">
      <c r="A52" s="3" t="s">
        <v>57</v>
      </c>
      <c r="B52" s="4">
        <v>0.95301204819277108</v>
      </c>
      <c r="C52" s="4">
        <v>0.91593886462882101</v>
      </c>
      <c r="D52" s="4">
        <v>0.81879194630872487</v>
      </c>
      <c r="E52" s="4">
        <v>0.78181818181818186</v>
      </c>
      <c r="F52" s="4">
        <v>0.89782054910840647</v>
      </c>
    </row>
    <row r="53" spans="1:6" x14ac:dyDescent="0.25">
      <c r="A53" s="3" t="s">
        <v>58</v>
      </c>
      <c r="B53" s="4">
        <v>0.77622377622377625</v>
      </c>
      <c r="C53" s="4">
        <v>0.74590163934426235</v>
      </c>
      <c r="D53" s="4">
        <v>0.50381679389312972</v>
      </c>
      <c r="E53" s="4">
        <v>0.47435897435897434</v>
      </c>
      <c r="F53" s="4">
        <v>0.70091556459816884</v>
      </c>
    </row>
    <row r="54" spans="1:6" x14ac:dyDescent="0.25">
      <c r="A54" s="3" t="s">
        <v>59</v>
      </c>
      <c r="B54" s="4">
        <v>0.91349934469200522</v>
      </c>
      <c r="C54" s="4">
        <v>0.96275395033860045</v>
      </c>
      <c r="D54" s="4">
        <v>0.92210526315789476</v>
      </c>
      <c r="E54" s="4">
        <v>0.93181818181818177</v>
      </c>
      <c r="F54" s="4">
        <v>0.94273658830620854</v>
      </c>
    </row>
    <row r="55" spans="1:6" x14ac:dyDescent="0.25">
      <c r="A55" s="3" t="s">
        <v>60</v>
      </c>
      <c r="B55" s="4">
        <v>0.96721311475409832</v>
      </c>
      <c r="C55" s="4">
        <v>0.92253521126760563</v>
      </c>
      <c r="D55" s="4">
        <v>0.88636363636363635</v>
      </c>
      <c r="E55" s="4">
        <v>0.8571428571428571</v>
      </c>
      <c r="F55" s="4">
        <v>0.92164179104477617</v>
      </c>
    </row>
    <row r="56" spans="1:6" x14ac:dyDescent="0.25">
      <c r="A56" s="3" t="s">
        <v>66</v>
      </c>
      <c r="B56" s="4">
        <v>0.90671356476525466</v>
      </c>
      <c r="C56" s="4">
        <v>0.88721658257856661</v>
      </c>
      <c r="D56" s="4">
        <v>0.80977982590885822</v>
      </c>
      <c r="E56" s="4">
        <v>0.7686733933771247</v>
      </c>
      <c r="F56" s="4">
        <v>0.8680992210403975</v>
      </c>
    </row>
  </sheetData>
  <conditionalFormatting pivot="1" sqref="B5:F5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781E-E33C-4CA9-991B-914778C876C9}">
  <dimension ref="A3:B54"/>
  <sheetViews>
    <sheetView tabSelected="1" workbookViewId="0">
      <selection activeCell="B6" sqref="B6"/>
    </sheetView>
  </sheetViews>
  <sheetFormatPr defaultRowHeight="15" x14ac:dyDescent="0.25"/>
  <cols>
    <col min="1" max="1" width="23.140625" bestFit="1" customWidth="1"/>
    <col min="2" max="2" width="24.28515625" bestFit="1" customWidth="1"/>
  </cols>
  <sheetData>
    <row r="3" spans="1:2" x14ac:dyDescent="0.25">
      <c r="A3" s="2" t="s">
        <v>65</v>
      </c>
      <c r="B3" t="s">
        <v>73</v>
      </c>
    </row>
    <row r="4" spans="1:2" x14ac:dyDescent="0.25">
      <c r="A4" s="3" t="s">
        <v>14</v>
      </c>
      <c r="B4" s="5">
        <v>23418000</v>
      </c>
    </row>
    <row r="5" spans="1:2" x14ac:dyDescent="0.25">
      <c r="A5" s="6" t="s">
        <v>69</v>
      </c>
      <c r="B5" s="5">
        <v>11502000</v>
      </c>
    </row>
    <row r="6" spans="1:2" x14ac:dyDescent="0.25">
      <c r="A6" s="6" t="s">
        <v>70</v>
      </c>
      <c r="B6" s="5">
        <v>4284000</v>
      </c>
    </row>
    <row r="7" spans="1:2" x14ac:dyDescent="0.25">
      <c r="A7" s="6" t="s">
        <v>71</v>
      </c>
      <c r="B7" s="5">
        <v>4153000</v>
      </c>
    </row>
    <row r="8" spans="1:2" x14ac:dyDescent="0.25">
      <c r="A8" s="6" t="s">
        <v>72</v>
      </c>
      <c r="B8" s="5">
        <v>3479000</v>
      </c>
    </row>
    <row r="9" spans="1:2" x14ac:dyDescent="0.25">
      <c r="A9" s="3" t="s">
        <v>19</v>
      </c>
      <c r="B9" s="5">
        <v>13326000</v>
      </c>
    </row>
    <row r="10" spans="1:2" x14ac:dyDescent="0.25">
      <c r="A10" s="6" t="s">
        <v>69</v>
      </c>
      <c r="B10" s="5">
        <v>6774000</v>
      </c>
    </row>
    <row r="11" spans="1:2" x14ac:dyDescent="0.25">
      <c r="A11" s="6" t="s">
        <v>70</v>
      </c>
      <c r="B11" s="5">
        <v>3182000</v>
      </c>
    </row>
    <row r="12" spans="1:2" x14ac:dyDescent="0.25">
      <c r="A12" s="6" t="s">
        <v>71</v>
      </c>
      <c r="B12" s="5">
        <v>1903000</v>
      </c>
    </row>
    <row r="13" spans="1:2" x14ac:dyDescent="0.25">
      <c r="A13" s="6" t="s">
        <v>72</v>
      </c>
      <c r="B13" s="5">
        <v>1467000</v>
      </c>
    </row>
    <row r="14" spans="1:2" x14ac:dyDescent="0.25">
      <c r="A14" s="3" t="s">
        <v>20</v>
      </c>
      <c r="B14" s="5">
        <v>6738000</v>
      </c>
    </row>
    <row r="15" spans="1:2" x14ac:dyDescent="0.25">
      <c r="A15" s="6" t="s">
        <v>69</v>
      </c>
      <c r="B15" s="5">
        <v>3775000</v>
      </c>
    </row>
    <row r="16" spans="1:2" x14ac:dyDescent="0.25">
      <c r="A16" s="6" t="s">
        <v>70</v>
      </c>
      <c r="B16" s="5">
        <v>948000</v>
      </c>
    </row>
    <row r="17" spans="1:2" x14ac:dyDescent="0.25">
      <c r="A17" s="6" t="s">
        <v>71</v>
      </c>
      <c r="B17" s="5">
        <v>1148000</v>
      </c>
    </row>
    <row r="18" spans="1:2" x14ac:dyDescent="0.25">
      <c r="A18" s="6" t="s">
        <v>72</v>
      </c>
      <c r="B18" s="5">
        <v>867000</v>
      </c>
    </row>
    <row r="19" spans="1:2" x14ac:dyDescent="0.25">
      <c r="A19" s="3" t="s">
        <v>23</v>
      </c>
      <c r="B19" s="5">
        <v>8831000</v>
      </c>
    </row>
    <row r="20" spans="1:2" x14ac:dyDescent="0.25">
      <c r="A20" s="6" t="s">
        <v>69</v>
      </c>
      <c r="B20" s="5">
        <v>4663000</v>
      </c>
    </row>
    <row r="21" spans="1:2" x14ac:dyDescent="0.25">
      <c r="A21" s="6" t="s">
        <v>70</v>
      </c>
      <c r="B21" s="5">
        <v>1566000</v>
      </c>
    </row>
    <row r="22" spans="1:2" x14ac:dyDescent="0.25">
      <c r="A22" s="6" t="s">
        <v>71</v>
      </c>
      <c r="B22" s="5">
        <v>1480000</v>
      </c>
    </row>
    <row r="23" spans="1:2" x14ac:dyDescent="0.25">
      <c r="A23" s="6" t="s">
        <v>72</v>
      </c>
      <c r="B23" s="5">
        <v>1122000</v>
      </c>
    </row>
    <row r="24" spans="1:2" x14ac:dyDescent="0.25">
      <c r="A24" s="3" t="s">
        <v>32</v>
      </c>
      <c r="B24" s="5">
        <v>7228000</v>
      </c>
    </row>
    <row r="25" spans="1:2" x14ac:dyDescent="0.25">
      <c r="A25" s="6" t="s">
        <v>69</v>
      </c>
      <c r="B25" s="5">
        <v>3747000</v>
      </c>
    </row>
    <row r="26" spans="1:2" x14ac:dyDescent="0.25">
      <c r="A26" s="6" t="s">
        <v>70</v>
      </c>
      <c r="B26" s="5">
        <v>1480000</v>
      </c>
    </row>
    <row r="27" spans="1:2" x14ac:dyDescent="0.25">
      <c r="A27" s="6" t="s">
        <v>71</v>
      </c>
      <c r="B27" s="5">
        <v>1107000</v>
      </c>
    </row>
    <row r="28" spans="1:2" x14ac:dyDescent="0.25">
      <c r="A28" s="6" t="s">
        <v>72</v>
      </c>
      <c r="B28" s="5">
        <v>894000</v>
      </c>
    </row>
    <row r="29" spans="1:2" x14ac:dyDescent="0.25">
      <c r="A29" s="3" t="s">
        <v>42</v>
      </c>
      <c r="B29" s="5">
        <v>13081000</v>
      </c>
    </row>
    <row r="30" spans="1:2" x14ac:dyDescent="0.25">
      <c r="A30" s="6" t="s">
        <v>69</v>
      </c>
      <c r="B30" s="5">
        <v>6577000</v>
      </c>
    </row>
    <row r="31" spans="1:2" x14ac:dyDescent="0.25">
      <c r="A31" s="6" t="s">
        <v>70</v>
      </c>
      <c r="B31" s="5">
        <v>2543000</v>
      </c>
    </row>
    <row r="32" spans="1:2" x14ac:dyDescent="0.25">
      <c r="A32" s="6" t="s">
        <v>71</v>
      </c>
      <c r="B32" s="5">
        <v>2171000</v>
      </c>
    </row>
    <row r="33" spans="1:2" x14ac:dyDescent="0.25">
      <c r="A33" s="6" t="s">
        <v>72</v>
      </c>
      <c r="B33" s="5">
        <v>1790000</v>
      </c>
    </row>
    <row r="34" spans="1:2" x14ac:dyDescent="0.25">
      <c r="A34" s="3" t="s">
        <v>43</v>
      </c>
      <c r="B34" s="5">
        <v>6711000</v>
      </c>
    </row>
    <row r="35" spans="1:2" x14ac:dyDescent="0.25">
      <c r="A35" s="6" t="s">
        <v>69</v>
      </c>
      <c r="B35" s="5">
        <v>3545000</v>
      </c>
    </row>
    <row r="36" spans="1:2" x14ac:dyDescent="0.25">
      <c r="A36" s="6" t="s">
        <v>70</v>
      </c>
      <c r="B36" s="5">
        <v>1366000</v>
      </c>
    </row>
    <row r="37" spans="1:2" x14ac:dyDescent="0.25">
      <c r="A37" s="6" t="s">
        <v>71</v>
      </c>
      <c r="B37" s="5">
        <v>1021000</v>
      </c>
    </row>
    <row r="38" spans="1:2" x14ac:dyDescent="0.25">
      <c r="A38" s="6" t="s">
        <v>72</v>
      </c>
      <c r="B38" s="5">
        <v>779000</v>
      </c>
    </row>
    <row r="39" spans="1:2" x14ac:dyDescent="0.25">
      <c r="A39" s="3" t="s">
        <v>45</v>
      </c>
      <c r="B39" s="5">
        <v>8550000</v>
      </c>
    </row>
    <row r="40" spans="1:2" x14ac:dyDescent="0.25">
      <c r="A40" s="6" t="s">
        <v>69</v>
      </c>
      <c r="B40" s="5">
        <v>4453000</v>
      </c>
    </row>
    <row r="41" spans="1:2" x14ac:dyDescent="0.25">
      <c r="A41" s="6" t="s">
        <v>70</v>
      </c>
      <c r="B41" s="5">
        <v>1640000</v>
      </c>
    </row>
    <row r="42" spans="1:2" x14ac:dyDescent="0.25">
      <c r="A42" s="6" t="s">
        <v>71</v>
      </c>
      <c r="B42" s="5">
        <v>1352000</v>
      </c>
    </row>
    <row r="43" spans="1:2" x14ac:dyDescent="0.25">
      <c r="A43" s="6" t="s">
        <v>72</v>
      </c>
      <c r="B43" s="5">
        <v>1105000</v>
      </c>
    </row>
    <row r="44" spans="1:2" x14ac:dyDescent="0.25">
      <c r="A44" s="3" t="s">
        <v>48</v>
      </c>
      <c r="B44" s="5">
        <v>9451000</v>
      </c>
    </row>
    <row r="45" spans="1:2" x14ac:dyDescent="0.25">
      <c r="A45" s="6" t="s">
        <v>69</v>
      </c>
      <c r="B45" s="5">
        <v>4989000</v>
      </c>
    </row>
    <row r="46" spans="1:2" x14ac:dyDescent="0.25">
      <c r="A46" s="6" t="s">
        <v>70</v>
      </c>
      <c r="B46" s="5">
        <v>1883000</v>
      </c>
    </row>
    <row r="47" spans="1:2" x14ac:dyDescent="0.25">
      <c r="A47" s="6" t="s">
        <v>71</v>
      </c>
      <c r="B47" s="5">
        <v>1442000</v>
      </c>
    </row>
    <row r="48" spans="1:2" x14ac:dyDescent="0.25">
      <c r="A48" s="6" t="s">
        <v>72</v>
      </c>
      <c r="B48" s="5">
        <v>1137000</v>
      </c>
    </row>
    <row r="49" spans="1:2" x14ac:dyDescent="0.25">
      <c r="A49" s="3" t="s">
        <v>53</v>
      </c>
      <c r="B49" s="5">
        <v>16062000</v>
      </c>
    </row>
    <row r="50" spans="1:2" x14ac:dyDescent="0.25">
      <c r="A50" s="6" t="s">
        <v>69</v>
      </c>
      <c r="B50" s="5">
        <v>8177000</v>
      </c>
    </row>
    <row r="51" spans="1:2" x14ac:dyDescent="0.25">
      <c r="A51" s="6" t="s">
        <v>70</v>
      </c>
      <c r="B51" s="5">
        <v>2671000</v>
      </c>
    </row>
    <row r="52" spans="1:2" x14ac:dyDescent="0.25">
      <c r="A52" s="6" t="s">
        <v>71</v>
      </c>
      <c r="B52" s="5">
        <v>2965000</v>
      </c>
    </row>
    <row r="53" spans="1:2" x14ac:dyDescent="0.25">
      <c r="A53" s="6" t="s">
        <v>72</v>
      </c>
      <c r="B53" s="5">
        <v>2249000</v>
      </c>
    </row>
    <row r="54" spans="1:2" x14ac:dyDescent="0.25">
      <c r="A54" s="3" t="s">
        <v>66</v>
      </c>
      <c r="B54" s="5">
        <v>113396000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2644-E036-460E-85F6-C066BE3F76A0}">
  <dimension ref="A1:H257"/>
  <sheetViews>
    <sheetView topLeftCell="A2" workbookViewId="0">
      <selection activeCell="D3" sqref="D3"/>
    </sheetView>
  </sheetViews>
  <sheetFormatPr defaultColWidth="8.7109375" defaultRowHeight="15" x14ac:dyDescent="0.25"/>
  <cols>
    <col min="1" max="1" width="17.42578125" bestFit="1" customWidth="1"/>
    <col min="2" max="2" width="11.28515625" customWidth="1"/>
    <col min="3" max="3" width="16.28515625" customWidth="1"/>
    <col min="4" max="4" width="17.42578125" customWidth="1"/>
    <col min="5" max="6" width="17.140625" customWidth="1"/>
    <col min="7" max="7" width="10.7109375" bestFit="1" customWidth="1"/>
    <col min="8" max="8" width="17.28515625" bestFit="1" customWidth="1"/>
  </cols>
  <sheetData>
    <row r="1" spans="1:8" x14ac:dyDescent="0.25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63</v>
      </c>
      <c r="H1" t="s">
        <v>64</v>
      </c>
    </row>
    <row r="2" spans="1:8" x14ac:dyDescent="0.25">
      <c r="A2" t="s">
        <v>5</v>
      </c>
      <c r="B2" t="s">
        <v>6</v>
      </c>
      <c r="C2">
        <v>439000</v>
      </c>
      <c r="D2">
        <v>428000</v>
      </c>
      <c r="E2">
        <v>212000</v>
      </c>
      <c r="F2">
        <v>155000</v>
      </c>
      <c r="G2">
        <f>LEFT(VoterTable[[#This Row],[Age Range]],2)*1</f>
        <v>18</v>
      </c>
      <c r="H2" t="str" cm="1">
        <f t="array" ref="H2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3" spans="1:8" x14ac:dyDescent="0.25">
      <c r="A3" t="s">
        <v>5</v>
      </c>
      <c r="B3" t="s">
        <v>7</v>
      </c>
      <c r="C3">
        <v>576000</v>
      </c>
      <c r="D3">
        <v>535000</v>
      </c>
      <c r="E3" s="1">
        <v>359000</v>
      </c>
      <c r="F3">
        <v>271000</v>
      </c>
      <c r="G3">
        <f>LEFT(VoterTable[[#This Row],[Age Range]],2)*1</f>
        <v>25</v>
      </c>
      <c r="H3" t="str" cm="1">
        <f t="array" ref="H3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4" spans="1:8" x14ac:dyDescent="0.25">
      <c r="A4" t="s">
        <v>5</v>
      </c>
      <c r="B4" t="s">
        <v>8</v>
      </c>
      <c r="C4">
        <v>615000</v>
      </c>
      <c r="D4">
        <v>582000</v>
      </c>
      <c r="E4">
        <v>410000</v>
      </c>
      <c r="F4">
        <v>330000</v>
      </c>
      <c r="G4">
        <f>LEFT(VoterTable[[#This Row],[Age Range]],2)*1</f>
        <v>35</v>
      </c>
      <c r="H4" t="str" cm="1">
        <f t="array" ref="H4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5" spans="1:8" x14ac:dyDescent="0.25">
      <c r="A5" t="s">
        <v>5</v>
      </c>
      <c r="B5" t="s">
        <v>9</v>
      </c>
      <c r="C5">
        <v>1297000</v>
      </c>
      <c r="D5">
        <v>1275000</v>
      </c>
      <c r="E5">
        <v>1051000</v>
      </c>
      <c r="F5">
        <v>939000</v>
      </c>
      <c r="G5">
        <f>LEFT(VoterTable[[#This Row],[Age Range]],2)*1</f>
        <v>45</v>
      </c>
      <c r="H5" t="str" cm="1">
        <f t="array" ref="H5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6" spans="1:8" x14ac:dyDescent="0.25">
      <c r="A6" t="s">
        <v>5</v>
      </c>
      <c r="B6" t="s">
        <v>10</v>
      </c>
      <c r="C6">
        <v>667000</v>
      </c>
      <c r="D6">
        <v>660000</v>
      </c>
      <c r="E6">
        <v>523000</v>
      </c>
      <c r="F6">
        <v>459000</v>
      </c>
      <c r="G6">
        <f>LEFT(VoterTable[[#This Row],[Age Range]],2)*1</f>
        <v>65</v>
      </c>
      <c r="H6" t="str" cm="1">
        <f t="array" ref="H6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7" spans="1:8" x14ac:dyDescent="0.25">
      <c r="A7" t="s">
        <v>11</v>
      </c>
      <c r="B7" t="s">
        <v>6</v>
      </c>
      <c r="C7">
        <v>63000</v>
      </c>
      <c r="D7">
        <v>61000</v>
      </c>
      <c r="E7">
        <v>31000</v>
      </c>
      <c r="F7">
        <v>20000</v>
      </c>
      <c r="G7">
        <f>LEFT(VoterTable[[#This Row],[Age Range]],2)*1</f>
        <v>18</v>
      </c>
      <c r="H7" t="str" cm="1">
        <f t="array" ref="H7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8" spans="1:8" x14ac:dyDescent="0.25">
      <c r="A8" t="s">
        <v>11</v>
      </c>
      <c r="B8" t="s">
        <v>7</v>
      </c>
      <c r="C8">
        <v>109000</v>
      </c>
      <c r="D8">
        <v>103000</v>
      </c>
      <c r="E8" s="1">
        <v>70000</v>
      </c>
      <c r="F8">
        <v>46000</v>
      </c>
      <c r="G8">
        <f>LEFT(VoterTable[[#This Row],[Age Range]],2)*1</f>
        <v>25</v>
      </c>
      <c r="H8" t="str" cm="1">
        <f t="array" ref="H8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9" spans="1:8" x14ac:dyDescent="0.25">
      <c r="A9" t="s">
        <v>11</v>
      </c>
      <c r="B9" t="s">
        <v>8</v>
      </c>
      <c r="C9">
        <v>86000</v>
      </c>
      <c r="D9">
        <v>80000</v>
      </c>
      <c r="E9">
        <v>60000</v>
      </c>
      <c r="F9">
        <v>50000</v>
      </c>
      <c r="G9">
        <f>LEFT(VoterTable[[#This Row],[Age Range]],2)*1</f>
        <v>35</v>
      </c>
      <c r="H9" t="str" cm="1">
        <f t="array" ref="H9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0" spans="1:8" x14ac:dyDescent="0.25">
      <c r="A10" t="s">
        <v>11</v>
      </c>
      <c r="B10" t="s">
        <v>9</v>
      </c>
      <c r="C10">
        <v>186000</v>
      </c>
      <c r="D10">
        <v>182000</v>
      </c>
      <c r="E10">
        <v>144000</v>
      </c>
      <c r="F10">
        <v>122000</v>
      </c>
      <c r="G10">
        <f>LEFT(VoterTable[[#This Row],[Age Range]],2)*1</f>
        <v>45</v>
      </c>
      <c r="H10" t="str" cm="1">
        <f t="array" ref="H10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1" spans="1:8" x14ac:dyDescent="0.25">
      <c r="A11" t="s">
        <v>11</v>
      </c>
      <c r="B11" t="s">
        <v>10</v>
      </c>
      <c r="C11">
        <v>72000</v>
      </c>
      <c r="D11">
        <v>69000</v>
      </c>
      <c r="E11">
        <v>55000</v>
      </c>
      <c r="F11">
        <v>51000</v>
      </c>
      <c r="G11">
        <f>LEFT(VoterTable[[#This Row],[Age Range]],2)*1</f>
        <v>65</v>
      </c>
      <c r="H11" t="str" cm="1">
        <f t="array" ref="H11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12" spans="1:8" x14ac:dyDescent="0.25">
      <c r="A12" t="s">
        <v>12</v>
      </c>
      <c r="B12" t="s">
        <v>6</v>
      </c>
      <c r="C12">
        <v>586000</v>
      </c>
      <c r="D12">
        <v>545000</v>
      </c>
      <c r="E12">
        <v>301000</v>
      </c>
      <c r="F12">
        <v>234000</v>
      </c>
      <c r="G12">
        <f>LEFT(VoterTable[[#This Row],[Age Range]],2)*1</f>
        <v>18</v>
      </c>
      <c r="H12" t="str" cm="1">
        <f t="array" ref="H12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13" spans="1:8" x14ac:dyDescent="0.25">
      <c r="A13" t="s">
        <v>12</v>
      </c>
      <c r="B13" t="s">
        <v>7</v>
      </c>
      <c r="C13">
        <v>859000</v>
      </c>
      <c r="D13">
        <v>709000</v>
      </c>
      <c r="E13" s="1">
        <v>399000</v>
      </c>
      <c r="F13">
        <v>289000</v>
      </c>
      <c r="G13">
        <f>LEFT(VoterTable[[#This Row],[Age Range]],2)*1</f>
        <v>25</v>
      </c>
      <c r="H13" t="str" cm="1">
        <f t="array" ref="H13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14" spans="1:8" x14ac:dyDescent="0.25">
      <c r="A14" t="s">
        <v>12</v>
      </c>
      <c r="B14" t="s">
        <v>8</v>
      </c>
      <c r="C14">
        <v>870000</v>
      </c>
      <c r="D14">
        <v>713000</v>
      </c>
      <c r="E14">
        <v>437000</v>
      </c>
      <c r="F14">
        <v>382000</v>
      </c>
      <c r="G14">
        <f>LEFT(VoterTable[[#This Row],[Age Range]],2)*1</f>
        <v>35</v>
      </c>
      <c r="H14" t="str" cm="1">
        <f t="array" ref="H14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5" spans="1:8" x14ac:dyDescent="0.25">
      <c r="A15" t="s">
        <v>12</v>
      </c>
      <c r="B15" t="s">
        <v>9</v>
      </c>
      <c r="C15">
        <v>1656000</v>
      </c>
      <c r="D15">
        <v>1502000</v>
      </c>
      <c r="E15">
        <v>1015000</v>
      </c>
      <c r="F15">
        <v>901000</v>
      </c>
      <c r="G15">
        <f>LEFT(VoterTable[[#This Row],[Age Range]],2)*1</f>
        <v>45</v>
      </c>
      <c r="H15" t="str" cm="1">
        <f t="array" ref="H15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6" spans="1:8" x14ac:dyDescent="0.25">
      <c r="A16" t="s">
        <v>12</v>
      </c>
      <c r="B16" t="s">
        <v>10</v>
      </c>
      <c r="C16">
        <v>892000</v>
      </c>
      <c r="D16">
        <v>846000</v>
      </c>
      <c r="E16">
        <v>659000</v>
      </c>
      <c r="F16">
        <v>606000</v>
      </c>
      <c r="G16">
        <f>LEFT(VoterTable[[#This Row],[Age Range]],2)*1</f>
        <v>65</v>
      </c>
      <c r="H16" t="str" cm="1">
        <f t="array" ref="H16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17" spans="1:8" x14ac:dyDescent="0.25">
      <c r="A17" t="s">
        <v>13</v>
      </c>
      <c r="B17" t="s">
        <v>6</v>
      </c>
      <c r="C17">
        <v>288000</v>
      </c>
      <c r="D17">
        <v>281000</v>
      </c>
      <c r="E17">
        <v>126000</v>
      </c>
      <c r="F17">
        <v>70000</v>
      </c>
      <c r="G17">
        <f>LEFT(VoterTable[[#This Row],[Age Range]],2)*1</f>
        <v>18</v>
      </c>
      <c r="H17" t="str" cm="1">
        <f t="array" ref="H17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18" spans="1:8" x14ac:dyDescent="0.25">
      <c r="A18" t="s">
        <v>13</v>
      </c>
      <c r="B18" t="s">
        <v>7</v>
      </c>
      <c r="C18">
        <v>362000</v>
      </c>
      <c r="D18">
        <v>336000</v>
      </c>
      <c r="E18" s="1">
        <v>194000</v>
      </c>
      <c r="F18">
        <v>140000</v>
      </c>
      <c r="G18">
        <f>LEFT(VoterTable[[#This Row],[Age Range]],2)*1</f>
        <v>25</v>
      </c>
      <c r="H18" t="str" cm="1">
        <f t="array" ref="H18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19" spans="1:8" x14ac:dyDescent="0.25">
      <c r="A19" t="s">
        <v>13</v>
      </c>
      <c r="B19" t="s">
        <v>8</v>
      </c>
      <c r="C19">
        <v>357000</v>
      </c>
      <c r="D19">
        <v>341000</v>
      </c>
      <c r="E19">
        <v>234000</v>
      </c>
      <c r="F19">
        <v>205000</v>
      </c>
      <c r="G19">
        <f>LEFT(VoterTable[[#This Row],[Age Range]],2)*1</f>
        <v>35</v>
      </c>
      <c r="H19" t="str" cm="1">
        <f t="array" ref="H19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0" spans="1:8" x14ac:dyDescent="0.25">
      <c r="A20" t="s">
        <v>13</v>
      </c>
      <c r="B20" t="s">
        <v>9</v>
      </c>
      <c r="C20">
        <v>742000</v>
      </c>
      <c r="D20">
        <v>704000</v>
      </c>
      <c r="E20">
        <v>498000</v>
      </c>
      <c r="F20">
        <v>442000</v>
      </c>
      <c r="G20">
        <f>LEFT(VoterTable[[#This Row],[Age Range]],2)*1</f>
        <v>45</v>
      </c>
      <c r="H20" t="str" cm="1">
        <f t="array" ref="H20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1" spans="1:8" x14ac:dyDescent="0.25">
      <c r="A21" t="s">
        <v>13</v>
      </c>
      <c r="B21" t="s">
        <v>10</v>
      </c>
      <c r="C21">
        <v>449000</v>
      </c>
      <c r="D21">
        <v>448000</v>
      </c>
      <c r="E21">
        <v>324000</v>
      </c>
      <c r="F21">
        <v>267000</v>
      </c>
      <c r="G21">
        <f>LEFT(VoterTable[[#This Row],[Age Range]],2)*1</f>
        <v>65</v>
      </c>
      <c r="H21" t="str" cm="1">
        <f t="array" ref="H21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22" spans="1:8" x14ac:dyDescent="0.25">
      <c r="A22" t="s">
        <v>14</v>
      </c>
      <c r="B22" t="s">
        <v>6</v>
      </c>
      <c r="C22">
        <v>3962000</v>
      </c>
      <c r="D22">
        <v>3479000</v>
      </c>
      <c r="E22">
        <v>1787000</v>
      </c>
      <c r="F22">
        <v>1447000</v>
      </c>
      <c r="G22">
        <f>LEFT(VoterTable[[#This Row],[Age Range]],2)*1</f>
        <v>18</v>
      </c>
      <c r="H22" t="str" cm="1">
        <f t="array" ref="H22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23" spans="1:8" x14ac:dyDescent="0.25">
      <c r="A23" t="s">
        <v>14</v>
      </c>
      <c r="B23" t="s">
        <v>7</v>
      </c>
      <c r="C23">
        <v>5357000</v>
      </c>
      <c r="D23">
        <v>4153000</v>
      </c>
      <c r="E23" s="1">
        <v>2548000</v>
      </c>
      <c r="F23">
        <v>2070000</v>
      </c>
      <c r="G23">
        <f>LEFT(VoterTable[[#This Row],[Age Range]],2)*1</f>
        <v>25</v>
      </c>
      <c r="H23" t="str" cm="1">
        <f t="array" ref="H23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24" spans="1:8" x14ac:dyDescent="0.25">
      <c r="A24" t="s">
        <v>14</v>
      </c>
      <c r="B24" t="s">
        <v>8</v>
      </c>
      <c r="C24">
        <v>5030000</v>
      </c>
      <c r="D24">
        <v>3675000</v>
      </c>
      <c r="E24">
        <v>2478000</v>
      </c>
      <c r="F24">
        <v>2118000</v>
      </c>
      <c r="G24">
        <f>LEFT(VoterTable[[#This Row],[Age Range]],2)*1</f>
        <v>35</v>
      </c>
      <c r="H24" t="str" cm="1">
        <f t="array" ref="H24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5" spans="1:8" x14ac:dyDescent="0.25">
      <c r="A25" t="s">
        <v>14</v>
      </c>
      <c r="B25" t="s">
        <v>9</v>
      </c>
      <c r="C25">
        <v>9356000</v>
      </c>
      <c r="D25">
        <v>7827000</v>
      </c>
      <c r="E25">
        <v>5459000</v>
      </c>
      <c r="F25">
        <v>4926000</v>
      </c>
      <c r="G25">
        <f>LEFT(VoterTable[[#This Row],[Age Range]],2)*1</f>
        <v>45</v>
      </c>
      <c r="H25" t="str" cm="1">
        <f t="array" ref="H25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6" spans="1:8" x14ac:dyDescent="0.25">
      <c r="A26" t="s">
        <v>14</v>
      </c>
      <c r="B26" t="s">
        <v>10</v>
      </c>
      <c r="C26">
        <v>4653000</v>
      </c>
      <c r="D26">
        <v>4284000</v>
      </c>
      <c r="E26">
        <v>3084000</v>
      </c>
      <c r="F26">
        <v>2902000</v>
      </c>
      <c r="G26">
        <f>LEFT(VoterTable[[#This Row],[Age Range]],2)*1</f>
        <v>65</v>
      </c>
      <c r="H26" t="str" cm="1">
        <f t="array" ref="H26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27" spans="1:8" x14ac:dyDescent="0.25">
      <c r="A27" t="s">
        <v>15</v>
      </c>
      <c r="B27" t="s">
        <v>6</v>
      </c>
      <c r="C27">
        <v>493000</v>
      </c>
      <c r="D27">
        <v>461000</v>
      </c>
      <c r="E27">
        <v>278000</v>
      </c>
      <c r="F27">
        <v>259000</v>
      </c>
      <c r="G27">
        <f>LEFT(VoterTable[[#This Row],[Age Range]],2)*1</f>
        <v>18</v>
      </c>
      <c r="H27" t="str" cm="1">
        <f t="array" ref="H27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28" spans="1:8" x14ac:dyDescent="0.25">
      <c r="A28" t="s">
        <v>15</v>
      </c>
      <c r="B28" t="s">
        <v>7</v>
      </c>
      <c r="C28">
        <v>693000</v>
      </c>
      <c r="D28">
        <v>602000</v>
      </c>
      <c r="E28" s="1">
        <v>411000</v>
      </c>
      <c r="F28">
        <v>363000</v>
      </c>
      <c r="G28">
        <f>LEFT(VoterTable[[#This Row],[Age Range]],2)*1</f>
        <v>25</v>
      </c>
      <c r="H28" t="str" cm="1">
        <f t="array" ref="H28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29" spans="1:8" x14ac:dyDescent="0.25">
      <c r="A29" t="s">
        <v>15</v>
      </c>
      <c r="B29" t="s">
        <v>8</v>
      </c>
      <c r="C29">
        <v>684000</v>
      </c>
      <c r="D29">
        <v>616000</v>
      </c>
      <c r="E29">
        <v>484000</v>
      </c>
      <c r="F29">
        <v>452000</v>
      </c>
      <c r="G29">
        <f>LEFT(VoterTable[[#This Row],[Age Range]],2)*1</f>
        <v>35</v>
      </c>
      <c r="H29" t="str" cm="1">
        <f t="array" ref="H29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30" spans="1:8" x14ac:dyDescent="0.25">
      <c r="A30" t="s">
        <v>15</v>
      </c>
      <c r="B30" t="s">
        <v>9</v>
      </c>
      <c r="C30">
        <v>1354000</v>
      </c>
      <c r="D30">
        <v>1287000</v>
      </c>
      <c r="E30">
        <v>1025000</v>
      </c>
      <c r="F30">
        <v>989000</v>
      </c>
      <c r="G30">
        <f>LEFT(VoterTable[[#This Row],[Age Range]],2)*1</f>
        <v>45</v>
      </c>
      <c r="H30" t="str" cm="1">
        <f t="array" ref="H30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31" spans="1:8" x14ac:dyDescent="0.25">
      <c r="A31" t="s">
        <v>15</v>
      </c>
      <c r="B31" t="s">
        <v>10</v>
      </c>
      <c r="C31">
        <v>593000</v>
      </c>
      <c r="D31">
        <v>577000</v>
      </c>
      <c r="E31">
        <v>437000</v>
      </c>
      <c r="F31">
        <v>432000</v>
      </c>
      <c r="G31">
        <f>LEFT(VoterTable[[#This Row],[Age Range]],2)*1</f>
        <v>65</v>
      </c>
      <c r="H31" t="str" cm="1">
        <f t="array" ref="H31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32" spans="1:8" x14ac:dyDescent="0.25">
      <c r="A32" t="s">
        <v>16</v>
      </c>
      <c r="B32" t="s">
        <v>6</v>
      </c>
      <c r="C32">
        <v>333000</v>
      </c>
      <c r="D32">
        <v>308000</v>
      </c>
      <c r="E32">
        <v>145000</v>
      </c>
      <c r="F32">
        <v>123000</v>
      </c>
      <c r="G32">
        <f>LEFT(VoterTable[[#This Row],[Age Range]],2)*1</f>
        <v>18</v>
      </c>
      <c r="H32" t="str" cm="1">
        <f t="array" ref="H32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33" spans="1:8" x14ac:dyDescent="0.25">
      <c r="A33" t="s">
        <v>16</v>
      </c>
      <c r="B33" t="s">
        <v>7</v>
      </c>
      <c r="C33">
        <v>402000</v>
      </c>
      <c r="D33">
        <v>331000</v>
      </c>
      <c r="E33" s="1">
        <v>210000</v>
      </c>
      <c r="F33">
        <v>177000</v>
      </c>
      <c r="G33">
        <f>LEFT(VoterTable[[#This Row],[Age Range]],2)*1</f>
        <v>25</v>
      </c>
      <c r="H33" t="str" cm="1">
        <f t="array" ref="H33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34" spans="1:8" x14ac:dyDescent="0.25">
      <c r="A34" t="s">
        <v>16</v>
      </c>
      <c r="B34" t="s">
        <v>8</v>
      </c>
      <c r="C34">
        <v>441000</v>
      </c>
      <c r="D34">
        <v>382000</v>
      </c>
      <c r="E34">
        <v>255000</v>
      </c>
      <c r="F34">
        <v>223000</v>
      </c>
      <c r="G34">
        <f>LEFT(VoterTable[[#This Row],[Age Range]],2)*1</f>
        <v>35</v>
      </c>
      <c r="H34" t="str" cm="1">
        <f t="array" ref="H34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35" spans="1:8" x14ac:dyDescent="0.25">
      <c r="A35" t="s">
        <v>16</v>
      </c>
      <c r="B35" t="s">
        <v>9</v>
      </c>
      <c r="C35">
        <v>1047000</v>
      </c>
      <c r="D35">
        <v>993000</v>
      </c>
      <c r="E35">
        <v>768000</v>
      </c>
      <c r="F35">
        <v>695000</v>
      </c>
      <c r="G35">
        <f>LEFT(VoterTable[[#This Row],[Age Range]],2)*1</f>
        <v>45</v>
      </c>
      <c r="H35" t="str" cm="1">
        <f t="array" ref="H35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36" spans="1:8" x14ac:dyDescent="0.25">
      <c r="A36" t="s">
        <v>16</v>
      </c>
      <c r="B36" t="s">
        <v>10</v>
      </c>
      <c r="C36">
        <v>503000</v>
      </c>
      <c r="D36">
        <v>486000</v>
      </c>
      <c r="E36">
        <v>383000</v>
      </c>
      <c r="F36">
        <v>351000</v>
      </c>
      <c r="G36">
        <f>LEFT(VoterTable[[#This Row],[Age Range]],2)*1</f>
        <v>65</v>
      </c>
      <c r="H36" t="str" cm="1">
        <f t="array" ref="H36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37" spans="1:8" x14ac:dyDescent="0.25">
      <c r="A37" t="s">
        <v>17</v>
      </c>
      <c r="B37" t="s">
        <v>6</v>
      </c>
      <c r="C37">
        <v>82000</v>
      </c>
      <c r="D37">
        <v>77000</v>
      </c>
      <c r="E37">
        <v>38000</v>
      </c>
      <c r="F37">
        <v>33000</v>
      </c>
      <c r="G37">
        <f>LEFT(VoterTable[[#This Row],[Age Range]],2)*1</f>
        <v>18</v>
      </c>
      <c r="H37" t="str" cm="1">
        <f t="array" ref="H37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38" spans="1:8" x14ac:dyDescent="0.25">
      <c r="A38" t="s">
        <v>17</v>
      </c>
      <c r="B38" t="s">
        <v>7</v>
      </c>
      <c r="C38">
        <v>106000</v>
      </c>
      <c r="D38">
        <v>86000</v>
      </c>
      <c r="E38" s="1">
        <v>54000</v>
      </c>
      <c r="F38">
        <v>49000</v>
      </c>
      <c r="G38">
        <f>LEFT(VoterTable[[#This Row],[Age Range]],2)*1</f>
        <v>25</v>
      </c>
      <c r="H38" t="str" cm="1">
        <f t="array" ref="H38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39" spans="1:8" x14ac:dyDescent="0.25">
      <c r="A39" t="s">
        <v>17</v>
      </c>
      <c r="B39" t="s">
        <v>8</v>
      </c>
      <c r="C39">
        <v>119000</v>
      </c>
      <c r="D39">
        <v>102000</v>
      </c>
      <c r="E39">
        <v>77000</v>
      </c>
      <c r="F39">
        <v>67000</v>
      </c>
      <c r="G39">
        <f>LEFT(VoterTable[[#This Row],[Age Range]],2)*1</f>
        <v>35</v>
      </c>
      <c r="H39" t="str" cm="1">
        <f t="array" ref="H39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40" spans="1:8" x14ac:dyDescent="0.25">
      <c r="A40" t="s">
        <v>17</v>
      </c>
      <c r="B40" t="s">
        <v>9</v>
      </c>
      <c r="C40">
        <v>240000</v>
      </c>
      <c r="D40">
        <v>232000</v>
      </c>
      <c r="E40">
        <v>182000</v>
      </c>
      <c r="F40">
        <v>168000</v>
      </c>
      <c r="G40">
        <f>LEFT(VoterTable[[#This Row],[Age Range]],2)*1</f>
        <v>45</v>
      </c>
      <c r="H40" t="str" cm="1">
        <f t="array" ref="H40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41" spans="1:8" x14ac:dyDescent="0.25">
      <c r="A41" t="s">
        <v>17</v>
      </c>
      <c r="B41" t="s">
        <v>10</v>
      </c>
      <c r="C41">
        <v>146000</v>
      </c>
      <c r="D41">
        <v>145000</v>
      </c>
      <c r="E41">
        <v>118000</v>
      </c>
      <c r="F41">
        <v>113000</v>
      </c>
      <c r="G41">
        <f>LEFT(VoterTable[[#This Row],[Age Range]],2)*1</f>
        <v>65</v>
      </c>
      <c r="H41" t="str" cm="1">
        <f t="array" ref="H41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42" spans="1:8" x14ac:dyDescent="0.25">
      <c r="A42" t="s">
        <v>18</v>
      </c>
      <c r="B42" t="s">
        <v>6</v>
      </c>
      <c r="C42">
        <v>71000</v>
      </c>
      <c r="D42">
        <v>61000</v>
      </c>
      <c r="E42">
        <v>43000</v>
      </c>
      <c r="F42">
        <v>38000</v>
      </c>
      <c r="G42">
        <f>LEFT(VoterTable[[#This Row],[Age Range]],2)*1</f>
        <v>18</v>
      </c>
      <c r="H42" t="str" cm="1">
        <f t="array" ref="H42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43" spans="1:8" x14ac:dyDescent="0.25">
      <c r="A43" t="s">
        <v>18</v>
      </c>
      <c r="B43" t="s">
        <v>7</v>
      </c>
      <c r="C43">
        <v>154000</v>
      </c>
      <c r="D43">
        <v>133000</v>
      </c>
      <c r="E43" s="1">
        <v>114000</v>
      </c>
      <c r="F43">
        <v>102000</v>
      </c>
      <c r="G43">
        <f>LEFT(VoterTable[[#This Row],[Age Range]],2)*1</f>
        <v>25</v>
      </c>
      <c r="H43" t="str" cm="1">
        <f t="array" ref="H43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44" spans="1:8" x14ac:dyDescent="0.25">
      <c r="A44" t="s">
        <v>18</v>
      </c>
      <c r="B44" t="s">
        <v>8</v>
      </c>
      <c r="C44">
        <v>79000</v>
      </c>
      <c r="D44">
        <v>67000</v>
      </c>
      <c r="E44">
        <v>59000</v>
      </c>
      <c r="F44">
        <v>55000</v>
      </c>
      <c r="G44">
        <f>LEFT(VoterTable[[#This Row],[Age Range]],2)*1</f>
        <v>35</v>
      </c>
      <c r="H44" t="str" cm="1">
        <f t="array" ref="H44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45" spans="1:8" x14ac:dyDescent="0.25">
      <c r="A45" t="s">
        <v>18</v>
      </c>
      <c r="B45" t="s">
        <v>9</v>
      </c>
      <c r="C45">
        <v>140000</v>
      </c>
      <c r="D45">
        <v>129000</v>
      </c>
      <c r="E45">
        <v>109000</v>
      </c>
      <c r="F45">
        <v>99000</v>
      </c>
      <c r="G45">
        <f>LEFT(VoterTable[[#This Row],[Age Range]],2)*1</f>
        <v>45</v>
      </c>
      <c r="H45" t="str" cm="1">
        <f t="array" ref="H45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46" spans="1:8" x14ac:dyDescent="0.25">
      <c r="A46" t="s">
        <v>18</v>
      </c>
      <c r="B46" t="s">
        <v>10</v>
      </c>
      <c r="C46">
        <v>73000</v>
      </c>
      <c r="D46">
        <v>71000</v>
      </c>
      <c r="E46">
        <v>60000</v>
      </c>
      <c r="F46">
        <v>57000</v>
      </c>
      <c r="G46">
        <f>LEFT(VoterTable[[#This Row],[Age Range]],2)*1</f>
        <v>65</v>
      </c>
      <c r="H46" t="str" cm="1">
        <f t="array" ref="H46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47" spans="1:8" x14ac:dyDescent="0.25">
      <c r="A47" t="s">
        <v>19</v>
      </c>
      <c r="B47" t="s">
        <v>6</v>
      </c>
      <c r="C47">
        <v>1669000</v>
      </c>
      <c r="D47">
        <v>1467000</v>
      </c>
      <c r="E47">
        <v>751000</v>
      </c>
      <c r="F47">
        <v>614000</v>
      </c>
      <c r="G47">
        <f>LEFT(VoterTable[[#This Row],[Age Range]],2)*1</f>
        <v>18</v>
      </c>
      <c r="H47" t="str" cm="1">
        <f t="array" ref="H47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48" spans="1:8" x14ac:dyDescent="0.25">
      <c r="A48" t="s">
        <v>19</v>
      </c>
      <c r="B48" t="s">
        <v>7</v>
      </c>
      <c r="C48">
        <v>2259000</v>
      </c>
      <c r="D48">
        <v>1903000</v>
      </c>
      <c r="E48" s="1">
        <v>1158000</v>
      </c>
      <c r="F48">
        <v>987000</v>
      </c>
      <c r="G48">
        <f>LEFT(VoterTable[[#This Row],[Age Range]],2)*1</f>
        <v>25</v>
      </c>
      <c r="H48" t="str" cm="1">
        <f t="array" ref="H48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49" spans="1:8" x14ac:dyDescent="0.25">
      <c r="A49" t="s">
        <v>19</v>
      </c>
      <c r="B49" t="s">
        <v>8</v>
      </c>
      <c r="C49">
        <v>2456000</v>
      </c>
      <c r="D49">
        <v>1960000</v>
      </c>
      <c r="E49">
        <v>1335000</v>
      </c>
      <c r="F49">
        <v>1177000</v>
      </c>
      <c r="G49">
        <f>LEFT(VoterTable[[#This Row],[Age Range]],2)*1</f>
        <v>35</v>
      </c>
      <c r="H49" t="str" cm="1">
        <f t="array" ref="H49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50" spans="1:8" x14ac:dyDescent="0.25">
      <c r="A50" t="s">
        <v>19</v>
      </c>
      <c r="B50" t="s">
        <v>9</v>
      </c>
      <c r="C50">
        <v>5345000</v>
      </c>
      <c r="D50">
        <v>4814000</v>
      </c>
      <c r="E50">
        <v>3474000</v>
      </c>
      <c r="F50">
        <v>3107000</v>
      </c>
      <c r="G50">
        <f>LEFT(VoterTable[[#This Row],[Age Range]],2)*1</f>
        <v>45</v>
      </c>
      <c r="H50" t="str" cm="1">
        <f t="array" ref="H50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51" spans="1:8" x14ac:dyDescent="0.25">
      <c r="A51" t="s">
        <v>19</v>
      </c>
      <c r="B51" t="s">
        <v>10</v>
      </c>
      <c r="C51">
        <v>3304000</v>
      </c>
      <c r="D51">
        <v>3182000</v>
      </c>
      <c r="E51">
        <v>2384000</v>
      </c>
      <c r="F51">
        <v>2222000</v>
      </c>
      <c r="G51">
        <f>LEFT(VoterTable[[#This Row],[Age Range]],2)*1</f>
        <v>65</v>
      </c>
      <c r="H51" t="str" cm="1">
        <f t="array" ref="H51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52" spans="1:8" x14ac:dyDescent="0.25">
      <c r="A52" t="s">
        <v>20</v>
      </c>
      <c r="B52" t="s">
        <v>6</v>
      </c>
      <c r="C52">
        <v>920000</v>
      </c>
      <c r="D52">
        <v>867000</v>
      </c>
      <c r="E52">
        <v>469000</v>
      </c>
      <c r="F52">
        <v>349000</v>
      </c>
      <c r="G52">
        <f>LEFT(VoterTable[[#This Row],[Age Range]],2)*1</f>
        <v>18</v>
      </c>
      <c r="H52" t="str" cm="1">
        <f t="array" ref="H52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53" spans="1:8" x14ac:dyDescent="0.25">
      <c r="A53" t="s">
        <v>20</v>
      </c>
      <c r="B53" t="s">
        <v>7</v>
      </c>
      <c r="C53">
        <v>1308000</v>
      </c>
      <c r="D53">
        <v>1148000</v>
      </c>
      <c r="E53" s="1">
        <v>847000</v>
      </c>
      <c r="F53">
        <v>700000</v>
      </c>
      <c r="G53">
        <f>LEFT(VoterTable[[#This Row],[Age Range]],2)*1</f>
        <v>25</v>
      </c>
      <c r="H53" t="str" cm="1">
        <f t="array" ref="H53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54" spans="1:8" x14ac:dyDescent="0.25">
      <c r="A54" t="s">
        <v>20</v>
      </c>
      <c r="B54" t="s">
        <v>8</v>
      </c>
      <c r="C54">
        <v>1341000</v>
      </c>
      <c r="D54">
        <v>1228000</v>
      </c>
      <c r="E54">
        <v>825000</v>
      </c>
      <c r="F54">
        <v>726000</v>
      </c>
      <c r="G54">
        <f>LEFT(VoterTable[[#This Row],[Age Range]],2)*1</f>
        <v>35</v>
      </c>
      <c r="H54" t="str" cm="1">
        <f t="array" ref="H54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55" spans="1:8" x14ac:dyDescent="0.25">
      <c r="A55" t="s">
        <v>20</v>
      </c>
      <c r="B55" t="s">
        <v>9</v>
      </c>
      <c r="C55">
        <v>2658000</v>
      </c>
      <c r="D55">
        <v>2547000</v>
      </c>
      <c r="E55">
        <v>1886000</v>
      </c>
      <c r="F55">
        <v>1741000</v>
      </c>
      <c r="G55">
        <f>LEFT(VoterTable[[#This Row],[Age Range]],2)*1</f>
        <v>45</v>
      </c>
      <c r="H55" t="str" cm="1">
        <f t="array" ref="H55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56" spans="1:8" x14ac:dyDescent="0.25">
      <c r="A56" t="s">
        <v>20</v>
      </c>
      <c r="B56" t="s">
        <v>10</v>
      </c>
      <c r="C56">
        <v>951000</v>
      </c>
      <c r="D56">
        <v>948000</v>
      </c>
      <c r="E56">
        <v>739000</v>
      </c>
      <c r="F56">
        <v>652000</v>
      </c>
      <c r="G56">
        <f>LEFT(VoterTable[[#This Row],[Age Range]],2)*1</f>
        <v>65</v>
      </c>
      <c r="H56" t="str" cm="1">
        <f t="array" ref="H56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57" spans="1:8" x14ac:dyDescent="0.25">
      <c r="A57" t="s">
        <v>21</v>
      </c>
      <c r="B57" t="s">
        <v>6</v>
      </c>
      <c r="C57">
        <v>107000</v>
      </c>
      <c r="D57">
        <v>91000</v>
      </c>
      <c r="E57">
        <v>33000</v>
      </c>
      <c r="F57">
        <v>24000</v>
      </c>
      <c r="G57">
        <f>LEFT(VoterTable[[#This Row],[Age Range]],2)*1</f>
        <v>18</v>
      </c>
      <c r="H57" t="str" cm="1">
        <f t="array" ref="H57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58" spans="1:8" x14ac:dyDescent="0.25">
      <c r="A58" t="s">
        <v>21</v>
      </c>
      <c r="B58" t="s">
        <v>7</v>
      </c>
      <c r="C58">
        <v>172000</v>
      </c>
      <c r="D58">
        <v>154000</v>
      </c>
      <c r="E58" s="1">
        <v>65000</v>
      </c>
      <c r="F58">
        <v>55000</v>
      </c>
      <c r="G58">
        <f>LEFT(VoterTable[[#This Row],[Age Range]],2)*1</f>
        <v>25</v>
      </c>
      <c r="H58" t="str" cm="1">
        <f t="array" ref="H58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59" spans="1:8" x14ac:dyDescent="0.25">
      <c r="A59" t="s">
        <v>21</v>
      </c>
      <c r="B59" t="s">
        <v>8</v>
      </c>
      <c r="C59">
        <v>166000</v>
      </c>
      <c r="D59">
        <v>153000</v>
      </c>
      <c r="E59">
        <v>83000</v>
      </c>
      <c r="F59">
        <v>69000</v>
      </c>
      <c r="G59">
        <f>LEFT(VoterTable[[#This Row],[Age Range]],2)*1</f>
        <v>35</v>
      </c>
      <c r="H59" t="str" cm="1">
        <f t="array" ref="H59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60" spans="1:8" x14ac:dyDescent="0.25">
      <c r="A60" t="s">
        <v>21</v>
      </c>
      <c r="B60" t="s">
        <v>9</v>
      </c>
      <c r="C60">
        <v>343000</v>
      </c>
      <c r="D60">
        <v>317000</v>
      </c>
      <c r="E60">
        <v>217000</v>
      </c>
      <c r="F60">
        <v>196000</v>
      </c>
      <c r="G60">
        <f>LEFT(VoterTable[[#This Row],[Age Range]],2)*1</f>
        <v>45</v>
      </c>
      <c r="H60" t="str" cm="1">
        <f t="array" ref="H60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61" spans="1:8" x14ac:dyDescent="0.25">
      <c r="A61" t="s">
        <v>21</v>
      </c>
      <c r="B61" t="s">
        <v>10</v>
      </c>
      <c r="C61">
        <v>224000</v>
      </c>
      <c r="D61">
        <v>215000</v>
      </c>
      <c r="E61">
        <v>149000</v>
      </c>
      <c r="F61">
        <v>137000</v>
      </c>
      <c r="G61">
        <f>LEFT(VoterTable[[#This Row],[Age Range]],2)*1</f>
        <v>65</v>
      </c>
      <c r="H61" t="str" cm="1">
        <f t="array" ref="H61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62" spans="1:8" x14ac:dyDescent="0.25">
      <c r="A62" t="s">
        <v>22</v>
      </c>
      <c r="B62" t="s">
        <v>6</v>
      </c>
      <c r="C62">
        <v>130000</v>
      </c>
      <c r="D62">
        <v>121000</v>
      </c>
      <c r="E62">
        <v>51000</v>
      </c>
      <c r="F62">
        <v>39000</v>
      </c>
      <c r="G62">
        <f>LEFT(VoterTable[[#This Row],[Age Range]],2)*1</f>
        <v>18</v>
      </c>
      <c r="H62" t="str" cm="1">
        <f t="array" ref="H62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63" spans="1:8" x14ac:dyDescent="0.25">
      <c r="A63" t="s">
        <v>22</v>
      </c>
      <c r="B63" t="s">
        <v>7</v>
      </c>
      <c r="C63">
        <v>194000</v>
      </c>
      <c r="D63">
        <v>173000</v>
      </c>
      <c r="E63" s="1">
        <v>114000</v>
      </c>
      <c r="F63">
        <v>99000</v>
      </c>
      <c r="G63">
        <f>LEFT(VoterTable[[#This Row],[Age Range]],2)*1</f>
        <v>25</v>
      </c>
      <c r="H63" t="str" cm="1">
        <f t="array" ref="H63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64" spans="1:8" x14ac:dyDescent="0.25">
      <c r="A64" t="s">
        <v>22</v>
      </c>
      <c r="B64" t="s">
        <v>8</v>
      </c>
      <c r="C64">
        <v>203000</v>
      </c>
      <c r="D64">
        <v>187000</v>
      </c>
      <c r="E64">
        <v>141000</v>
      </c>
      <c r="F64">
        <v>132000</v>
      </c>
      <c r="G64">
        <f>LEFT(VoterTable[[#This Row],[Age Range]],2)*1</f>
        <v>35</v>
      </c>
      <c r="H64" t="str" cm="1">
        <f t="array" ref="H64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65" spans="1:8" x14ac:dyDescent="0.25">
      <c r="A65" t="s">
        <v>22</v>
      </c>
      <c r="B65" t="s">
        <v>9</v>
      </c>
      <c r="C65">
        <v>401000</v>
      </c>
      <c r="D65">
        <v>382000</v>
      </c>
      <c r="E65">
        <v>274000</v>
      </c>
      <c r="F65">
        <v>250000</v>
      </c>
      <c r="G65">
        <f>LEFT(VoterTable[[#This Row],[Age Range]],2)*1</f>
        <v>45</v>
      </c>
      <c r="H65" t="str" cm="1">
        <f t="array" ref="H65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66" spans="1:8" x14ac:dyDescent="0.25">
      <c r="A66" t="s">
        <v>22</v>
      </c>
      <c r="B66" t="s">
        <v>10</v>
      </c>
      <c r="C66">
        <v>201000</v>
      </c>
      <c r="D66">
        <v>201000</v>
      </c>
      <c r="E66">
        <v>164000</v>
      </c>
      <c r="F66">
        <v>160000</v>
      </c>
      <c r="G66">
        <f>LEFT(VoterTable[[#This Row],[Age Range]],2)*1</f>
        <v>65</v>
      </c>
      <c r="H66" t="str" cm="1">
        <f t="array" ref="H66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67" spans="1:8" x14ac:dyDescent="0.25">
      <c r="A67" t="s">
        <v>23</v>
      </c>
      <c r="B67" t="s">
        <v>6</v>
      </c>
      <c r="C67">
        <v>1228000</v>
      </c>
      <c r="D67">
        <v>1122000</v>
      </c>
      <c r="E67">
        <v>608000</v>
      </c>
      <c r="F67">
        <v>396000</v>
      </c>
      <c r="G67">
        <f>LEFT(VoterTable[[#This Row],[Age Range]],2)*1</f>
        <v>18</v>
      </c>
      <c r="H67" t="str" cm="1">
        <f t="array" ref="H67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68" spans="1:8" x14ac:dyDescent="0.25">
      <c r="A68" t="s">
        <v>23</v>
      </c>
      <c r="B68" t="s">
        <v>7</v>
      </c>
      <c r="C68">
        <v>1707000</v>
      </c>
      <c r="D68">
        <v>1480000</v>
      </c>
      <c r="E68" s="1">
        <v>1020000</v>
      </c>
      <c r="F68">
        <v>846000</v>
      </c>
      <c r="G68">
        <f>LEFT(VoterTable[[#This Row],[Age Range]],2)*1</f>
        <v>25</v>
      </c>
      <c r="H68" t="str" cm="1">
        <f t="array" ref="H68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69" spans="1:8" x14ac:dyDescent="0.25">
      <c r="A69" t="s">
        <v>23</v>
      </c>
      <c r="B69" t="s">
        <v>8</v>
      </c>
      <c r="C69">
        <v>1688000</v>
      </c>
      <c r="D69">
        <v>1481000</v>
      </c>
      <c r="E69">
        <v>1066000</v>
      </c>
      <c r="F69">
        <v>872000</v>
      </c>
      <c r="G69">
        <f>LEFT(VoterTable[[#This Row],[Age Range]],2)*1</f>
        <v>35</v>
      </c>
      <c r="H69" t="str" cm="1">
        <f t="array" ref="H69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70" spans="1:8" x14ac:dyDescent="0.25">
      <c r="A70" t="s">
        <v>23</v>
      </c>
      <c r="B70" t="s">
        <v>9</v>
      </c>
      <c r="C70">
        <v>3407000</v>
      </c>
      <c r="D70">
        <v>3182000</v>
      </c>
      <c r="E70">
        <v>2471000</v>
      </c>
      <c r="F70">
        <v>2206000</v>
      </c>
      <c r="G70">
        <f>LEFT(VoterTable[[#This Row],[Age Range]],2)*1</f>
        <v>45</v>
      </c>
      <c r="H70" t="str" cm="1">
        <f t="array" ref="H70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71" spans="1:8" x14ac:dyDescent="0.25">
      <c r="A71" t="s">
        <v>23</v>
      </c>
      <c r="B71" t="s">
        <v>10</v>
      </c>
      <c r="C71">
        <v>1620000</v>
      </c>
      <c r="D71">
        <v>1566000</v>
      </c>
      <c r="E71">
        <v>1259000</v>
      </c>
      <c r="F71">
        <v>1108000</v>
      </c>
      <c r="G71">
        <f>LEFT(VoterTable[[#This Row],[Age Range]],2)*1</f>
        <v>65</v>
      </c>
      <c r="H71" t="str" cm="1">
        <f t="array" ref="H71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72" spans="1:8" x14ac:dyDescent="0.25">
      <c r="A72" t="s">
        <v>24</v>
      </c>
      <c r="B72" t="s">
        <v>6</v>
      </c>
      <c r="C72">
        <v>570000</v>
      </c>
      <c r="D72">
        <v>558000</v>
      </c>
      <c r="E72">
        <v>269000</v>
      </c>
      <c r="F72">
        <v>203000</v>
      </c>
      <c r="G72">
        <f>LEFT(VoterTable[[#This Row],[Age Range]],2)*1</f>
        <v>18</v>
      </c>
      <c r="H72" t="str" cm="1">
        <f t="array" ref="H72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73" spans="1:8" x14ac:dyDescent="0.25">
      <c r="A73" t="s">
        <v>24</v>
      </c>
      <c r="B73" t="s">
        <v>7</v>
      </c>
      <c r="C73">
        <v>861000</v>
      </c>
      <c r="D73">
        <v>800000</v>
      </c>
      <c r="E73" s="1">
        <v>462000</v>
      </c>
      <c r="F73">
        <v>356000</v>
      </c>
      <c r="G73">
        <f>LEFT(VoterTable[[#This Row],[Age Range]],2)*1</f>
        <v>25</v>
      </c>
      <c r="H73" t="str" cm="1">
        <f t="array" ref="H73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74" spans="1:8" x14ac:dyDescent="0.25">
      <c r="A74" t="s">
        <v>24</v>
      </c>
      <c r="B74" t="s">
        <v>8</v>
      </c>
      <c r="C74">
        <v>828000</v>
      </c>
      <c r="D74">
        <v>801000</v>
      </c>
      <c r="E74">
        <v>550000</v>
      </c>
      <c r="F74">
        <v>420000</v>
      </c>
      <c r="G74">
        <f>LEFT(VoterTable[[#This Row],[Age Range]],2)*1</f>
        <v>35</v>
      </c>
      <c r="H74" t="str" cm="1">
        <f t="array" ref="H74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75" spans="1:8" x14ac:dyDescent="0.25">
      <c r="A75" t="s">
        <v>24</v>
      </c>
      <c r="B75" t="s">
        <v>9</v>
      </c>
      <c r="C75">
        <v>1754000</v>
      </c>
      <c r="D75">
        <v>1733000</v>
      </c>
      <c r="E75">
        <v>1329000</v>
      </c>
      <c r="F75">
        <v>1212000</v>
      </c>
      <c r="G75">
        <f>LEFT(VoterTable[[#This Row],[Age Range]],2)*1</f>
        <v>45</v>
      </c>
      <c r="H75" t="str" cm="1">
        <f t="array" ref="H75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76" spans="1:8" x14ac:dyDescent="0.25">
      <c r="A76" t="s">
        <v>24</v>
      </c>
      <c r="B76" t="s">
        <v>10</v>
      </c>
      <c r="C76">
        <v>840000</v>
      </c>
      <c r="D76">
        <v>832000</v>
      </c>
      <c r="E76">
        <v>660000</v>
      </c>
      <c r="F76">
        <v>610000</v>
      </c>
      <c r="G76">
        <f>LEFT(VoterTable[[#This Row],[Age Range]],2)*1</f>
        <v>65</v>
      </c>
      <c r="H76" t="str" cm="1">
        <f t="array" ref="H76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77" spans="1:8" x14ac:dyDescent="0.25">
      <c r="A77" t="s">
        <v>25</v>
      </c>
      <c r="B77" t="s">
        <v>6</v>
      </c>
      <c r="C77">
        <v>260000</v>
      </c>
      <c r="D77">
        <v>243000</v>
      </c>
      <c r="E77">
        <v>150000</v>
      </c>
      <c r="F77">
        <v>121000</v>
      </c>
      <c r="G77">
        <f>LEFT(VoterTable[[#This Row],[Age Range]],2)*1</f>
        <v>18</v>
      </c>
      <c r="H77" t="str" cm="1">
        <f t="array" ref="H77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78" spans="1:8" x14ac:dyDescent="0.25">
      <c r="A78" t="s">
        <v>25</v>
      </c>
      <c r="B78" t="s">
        <v>7</v>
      </c>
      <c r="C78">
        <v>402000</v>
      </c>
      <c r="D78">
        <v>379000</v>
      </c>
      <c r="E78" s="1">
        <v>276000</v>
      </c>
      <c r="F78">
        <v>238000</v>
      </c>
      <c r="G78">
        <f>LEFT(VoterTable[[#This Row],[Age Range]],2)*1</f>
        <v>25</v>
      </c>
      <c r="H78" t="str" cm="1">
        <f t="array" ref="H78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79" spans="1:8" x14ac:dyDescent="0.25">
      <c r="A79" t="s">
        <v>25</v>
      </c>
      <c r="B79" t="s">
        <v>8</v>
      </c>
      <c r="C79">
        <v>385000</v>
      </c>
      <c r="D79">
        <v>358000</v>
      </c>
      <c r="E79">
        <v>275000</v>
      </c>
      <c r="F79">
        <v>238000</v>
      </c>
      <c r="G79">
        <f>LEFT(VoterTable[[#This Row],[Age Range]],2)*1</f>
        <v>35</v>
      </c>
      <c r="H79" t="str" cm="1">
        <f t="array" ref="H79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80" spans="1:8" x14ac:dyDescent="0.25">
      <c r="A80" t="s">
        <v>25</v>
      </c>
      <c r="B80" t="s">
        <v>9</v>
      </c>
      <c r="C80">
        <v>828000</v>
      </c>
      <c r="D80">
        <v>812000</v>
      </c>
      <c r="E80">
        <v>652000</v>
      </c>
      <c r="F80">
        <v>586000</v>
      </c>
      <c r="G80">
        <f>LEFT(VoterTable[[#This Row],[Age Range]],2)*1</f>
        <v>45</v>
      </c>
      <c r="H80" t="str" cm="1">
        <f t="array" ref="H80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81" spans="1:8" x14ac:dyDescent="0.25">
      <c r="A81" t="s">
        <v>25</v>
      </c>
      <c r="B81" t="s">
        <v>10</v>
      </c>
      <c r="C81">
        <v>444000</v>
      </c>
      <c r="D81">
        <v>440000</v>
      </c>
      <c r="E81">
        <v>392000</v>
      </c>
      <c r="F81">
        <v>365000</v>
      </c>
      <c r="G81">
        <f>LEFT(VoterTable[[#This Row],[Age Range]],2)*1</f>
        <v>65</v>
      </c>
      <c r="H81" t="str" cm="1">
        <f t="array" ref="H81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82" spans="1:8" x14ac:dyDescent="0.25">
      <c r="A82" t="s">
        <v>26</v>
      </c>
      <c r="B82" t="s">
        <v>6</v>
      </c>
      <c r="C82">
        <v>294000</v>
      </c>
      <c r="D82">
        <v>262000</v>
      </c>
      <c r="E82">
        <v>127000</v>
      </c>
      <c r="F82">
        <v>88000</v>
      </c>
      <c r="G82">
        <f>LEFT(VoterTable[[#This Row],[Age Range]],2)*1</f>
        <v>18</v>
      </c>
      <c r="H82" t="str" cm="1">
        <f t="array" ref="H82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83" spans="1:8" x14ac:dyDescent="0.25">
      <c r="A83" t="s">
        <v>26</v>
      </c>
      <c r="B83" t="s">
        <v>7</v>
      </c>
      <c r="C83">
        <v>406000</v>
      </c>
      <c r="D83">
        <v>359000</v>
      </c>
      <c r="E83" s="1">
        <v>236000</v>
      </c>
      <c r="F83">
        <v>172000</v>
      </c>
      <c r="G83">
        <f>LEFT(VoterTable[[#This Row],[Age Range]],2)*1</f>
        <v>25</v>
      </c>
      <c r="H83" t="str" cm="1">
        <f t="array" ref="H83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84" spans="1:8" x14ac:dyDescent="0.25">
      <c r="A84" t="s">
        <v>26</v>
      </c>
      <c r="B84" t="s">
        <v>8</v>
      </c>
      <c r="C84">
        <v>300000</v>
      </c>
      <c r="D84">
        <v>269000</v>
      </c>
      <c r="E84">
        <v>203000</v>
      </c>
      <c r="F84">
        <v>169000</v>
      </c>
      <c r="G84">
        <f>LEFT(VoterTable[[#This Row],[Age Range]],2)*1</f>
        <v>35</v>
      </c>
      <c r="H84" t="str" cm="1">
        <f t="array" ref="H84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85" spans="1:8" x14ac:dyDescent="0.25">
      <c r="A85" t="s">
        <v>26</v>
      </c>
      <c r="B85" t="s">
        <v>9</v>
      </c>
      <c r="C85">
        <v>757000</v>
      </c>
      <c r="D85">
        <v>721000</v>
      </c>
      <c r="E85">
        <v>583000</v>
      </c>
      <c r="F85">
        <v>535000</v>
      </c>
      <c r="G85">
        <f>LEFT(VoterTable[[#This Row],[Age Range]],2)*1</f>
        <v>45</v>
      </c>
      <c r="H85" t="str" cm="1">
        <f t="array" ref="H85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86" spans="1:8" x14ac:dyDescent="0.25">
      <c r="A86" t="s">
        <v>26</v>
      </c>
      <c r="B86" t="s">
        <v>10</v>
      </c>
      <c r="C86">
        <v>363000</v>
      </c>
      <c r="D86">
        <v>363000</v>
      </c>
      <c r="E86">
        <v>318000</v>
      </c>
      <c r="F86">
        <v>285000</v>
      </c>
      <c r="G86">
        <f>LEFT(VoterTable[[#This Row],[Age Range]],2)*1</f>
        <v>65</v>
      </c>
      <c r="H86" t="str" cm="1">
        <f t="array" ref="H86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87" spans="1:8" x14ac:dyDescent="0.25">
      <c r="A87" t="s">
        <v>27</v>
      </c>
      <c r="B87" t="s">
        <v>6</v>
      </c>
      <c r="C87">
        <v>446000</v>
      </c>
      <c r="D87">
        <v>437000</v>
      </c>
      <c r="E87">
        <v>225000</v>
      </c>
      <c r="F87">
        <v>165000</v>
      </c>
      <c r="G87">
        <f>LEFT(VoterTable[[#This Row],[Age Range]],2)*1</f>
        <v>18</v>
      </c>
      <c r="H87" t="str" cm="1">
        <f t="array" ref="H87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88" spans="1:8" x14ac:dyDescent="0.25">
      <c r="A88" t="s">
        <v>27</v>
      </c>
      <c r="B88" t="s">
        <v>7</v>
      </c>
      <c r="C88">
        <v>513000</v>
      </c>
      <c r="D88">
        <v>462000</v>
      </c>
      <c r="E88" s="1">
        <v>320000</v>
      </c>
      <c r="F88">
        <v>235000</v>
      </c>
      <c r="G88">
        <f>LEFT(VoterTable[[#This Row],[Age Range]],2)*1</f>
        <v>25</v>
      </c>
      <c r="H88" t="str" cm="1">
        <f t="array" ref="H88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89" spans="1:8" x14ac:dyDescent="0.25">
      <c r="A89" t="s">
        <v>27</v>
      </c>
      <c r="B89" t="s">
        <v>8</v>
      </c>
      <c r="C89">
        <v>547000</v>
      </c>
      <c r="D89">
        <v>534000</v>
      </c>
      <c r="E89">
        <v>411000</v>
      </c>
      <c r="F89">
        <v>330000</v>
      </c>
      <c r="G89">
        <f>LEFT(VoterTable[[#This Row],[Age Range]],2)*1</f>
        <v>35</v>
      </c>
      <c r="H89" t="str" cm="1">
        <f t="array" ref="H89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90" spans="1:8" x14ac:dyDescent="0.25">
      <c r="A90" t="s">
        <v>27</v>
      </c>
      <c r="B90" t="s">
        <v>9</v>
      </c>
      <c r="C90">
        <v>1173000</v>
      </c>
      <c r="D90">
        <v>1152000</v>
      </c>
      <c r="E90">
        <v>879000</v>
      </c>
      <c r="F90">
        <v>757000</v>
      </c>
      <c r="G90">
        <f>LEFT(VoterTable[[#This Row],[Age Range]],2)*1</f>
        <v>45</v>
      </c>
      <c r="H90" t="str" cm="1">
        <f t="array" ref="H90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91" spans="1:8" x14ac:dyDescent="0.25">
      <c r="A91" t="s">
        <v>27</v>
      </c>
      <c r="B91" t="s">
        <v>10</v>
      </c>
      <c r="C91">
        <v>613000</v>
      </c>
      <c r="D91">
        <v>608000</v>
      </c>
      <c r="E91">
        <v>468000</v>
      </c>
      <c r="F91">
        <v>408000</v>
      </c>
      <c r="G91">
        <f>LEFT(VoterTable[[#This Row],[Age Range]],2)*1</f>
        <v>65</v>
      </c>
      <c r="H91" t="str" cm="1">
        <f t="array" ref="H91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92" spans="1:8" x14ac:dyDescent="0.25">
      <c r="A92" t="s">
        <v>28</v>
      </c>
      <c r="B92" t="s">
        <v>6</v>
      </c>
      <c r="C92">
        <v>431000</v>
      </c>
      <c r="D92">
        <v>415000</v>
      </c>
      <c r="E92">
        <v>226000</v>
      </c>
      <c r="F92">
        <v>174000</v>
      </c>
      <c r="G92">
        <f>LEFT(VoterTable[[#This Row],[Age Range]],2)*1</f>
        <v>18</v>
      </c>
      <c r="H92" t="str" cm="1">
        <f t="array" ref="H92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93" spans="1:8" x14ac:dyDescent="0.25">
      <c r="A93" t="s">
        <v>28</v>
      </c>
      <c r="B93" t="s">
        <v>7</v>
      </c>
      <c r="C93">
        <v>579000</v>
      </c>
      <c r="D93">
        <v>552000</v>
      </c>
      <c r="E93" s="1">
        <v>422000</v>
      </c>
      <c r="F93">
        <v>369000</v>
      </c>
      <c r="G93">
        <f>LEFT(VoterTable[[#This Row],[Age Range]],2)*1</f>
        <v>25</v>
      </c>
      <c r="H93" t="str" cm="1">
        <f t="array" ref="H93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94" spans="1:8" x14ac:dyDescent="0.25">
      <c r="A94" t="s">
        <v>28</v>
      </c>
      <c r="B94" t="s">
        <v>8</v>
      </c>
      <c r="C94">
        <v>543000</v>
      </c>
      <c r="D94">
        <v>526000</v>
      </c>
      <c r="E94">
        <v>399000</v>
      </c>
      <c r="F94">
        <v>340000</v>
      </c>
      <c r="G94">
        <f>LEFT(VoterTable[[#This Row],[Age Range]],2)*1</f>
        <v>35</v>
      </c>
      <c r="H94" t="str" cm="1">
        <f t="array" ref="H94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95" spans="1:8" x14ac:dyDescent="0.25">
      <c r="A95" t="s">
        <v>28</v>
      </c>
      <c r="B95" t="s">
        <v>9</v>
      </c>
      <c r="C95">
        <v>1199000</v>
      </c>
      <c r="D95">
        <v>1184000</v>
      </c>
      <c r="E95">
        <v>968000</v>
      </c>
      <c r="F95">
        <v>846000</v>
      </c>
      <c r="G95">
        <f>LEFT(VoterTable[[#This Row],[Age Range]],2)*1</f>
        <v>45</v>
      </c>
      <c r="H95" t="str" cm="1">
        <f t="array" ref="H95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96" spans="1:8" x14ac:dyDescent="0.25">
      <c r="A96" t="s">
        <v>28</v>
      </c>
      <c r="B96" t="s">
        <v>10</v>
      </c>
      <c r="C96">
        <v>568000</v>
      </c>
      <c r="D96">
        <v>562000</v>
      </c>
      <c r="E96">
        <v>483000</v>
      </c>
      <c r="F96">
        <v>420000</v>
      </c>
      <c r="G96">
        <f>LEFT(VoterTable[[#This Row],[Age Range]],2)*1</f>
        <v>65</v>
      </c>
      <c r="H96" t="str" cm="1">
        <f t="array" ref="H96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97" spans="1:8" x14ac:dyDescent="0.25">
      <c r="A97" t="s">
        <v>29</v>
      </c>
      <c r="B97" t="s">
        <v>6</v>
      </c>
      <c r="C97">
        <v>118000</v>
      </c>
      <c r="D97">
        <v>118000</v>
      </c>
      <c r="E97">
        <v>61000</v>
      </c>
      <c r="F97">
        <v>50000</v>
      </c>
      <c r="G97">
        <f>LEFT(VoterTable[[#This Row],[Age Range]],2)*1</f>
        <v>18</v>
      </c>
      <c r="H97" t="str" cm="1">
        <f t="array" ref="H97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98" spans="1:8" x14ac:dyDescent="0.25">
      <c r="A98" t="s">
        <v>29</v>
      </c>
      <c r="B98" t="s">
        <v>7</v>
      </c>
      <c r="C98">
        <v>134000</v>
      </c>
      <c r="D98">
        <v>131000</v>
      </c>
      <c r="E98" s="1">
        <v>93000</v>
      </c>
      <c r="F98">
        <v>78000</v>
      </c>
      <c r="G98">
        <f>LEFT(VoterTable[[#This Row],[Age Range]],2)*1</f>
        <v>25</v>
      </c>
      <c r="H98" t="str" cm="1">
        <f t="array" ref="H98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99" spans="1:8" x14ac:dyDescent="0.25">
      <c r="A99" t="s">
        <v>29</v>
      </c>
      <c r="B99" t="s">
        <v>8</v>
      </c>
      <c r="C99">
        <v>157000</v>
      </c>
      <c r="D99">
        <v>149000</v>
      </c>
      <c r="E99">
        <v>117000</v>
      </c>
      <c r="F99">
        <v>101000</v>
      </c>
      <c r="G99">
        <f>LEFT(VoterTable[[#This Row],[Age Range]],2)*1</f>
        <v>35</v>
      </c>
      <c r="H99" t="str" cm="1">
        <f t="array" ref="H99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00" spans="1:8" x14ac:dyDescent="0.25">
      <c r="A100" t="s">
        <v>29</v>
      </c>
      <c r="B100" t="s">
        <v>9</v>
      </c>
      <c r="C100">
        <v>413000</v>
      </c>
      <c r="D100">
        <v>407000</v>
      </c>
      <c r="E100">
        <v>329000</v>
      </c>
      <c r="F100">
        <v>300000</v>
      </c>
      <c r="G100">
        <f>LEFT(VoterTable[[#This Row],[Age Range]],2)*1</f>
        <v>45</v>
      </c>
      <c r="H100" t="str" cm="1">
        <f t="array" ref="H100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01" spans="1:8" x14ac:dyDescent="0.25">
      <c r="A101" t="s">
        <v>29</v>
      </c>
      <c r="B101" t="s">
        <v>10</v>
      </c>
      <c r="C101">
        <v>219000</v>
      </c>
      <c r="D101">
        <v>215000</v>
      </c>
      <c r="E101">
        <v>187000</v>
      </c>
      <c r="F101">
        <v>170000</v>
      </c>
      <c r="G101">
        <f>LEFT(VoterTable[[#This Row],[Age Range]],2)*1</f>
        <v>65</v>
      </c>
      <c r="H101" t="str" cm="1">
        <f t="array" ref="H101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102" spans="1:8" x14ac:dyDescent="0.25">
      <c r="A102" t="s">
        <v>30</v>
      </c>
      <c r="B102" t="s">
        <v>6</v>
      </c>
      <c r="C102">
        <v>585000</v>
      </c>
      <c r="D102">
        <v>558000</v>
      </c>
      <c r="E102">
        <v>301000</v>
      </c>
      <c r="F102">
        <v>246000</v>
      </c>
      <c r="G102">
        <f>LEFT(VoterTable[[#This Row],[Age Range]],2)*1</f>
        <v>18</v>
      </c>
      <c r="H102" t="str" cm="1">
        <f t="array" ref="H102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103" spans="1:8" x14ac:dyDescent="0.25">
      <c r="A103" t="s">
        <v>30</v>
      </c>
      <c r="B103" t="s">
        <v>7</v>
      </c>
      <c r="C103">
        <v>777000</v>
      </c>
      <c r="D103">
        <v>621000</v>
      </c>
      <c r="E103" s="1">
        <v>439000</v>
      </c>
      <c r="F103">
        <v>393000</v>
      </c>
      <c r="G103">
        <f>LEFT(VoterTable[[#This Row],[Age Range]],2)*1</f>
        <v>25</v>
      </c>
      <c r="H103" t="str" cm="1">
        <f t="array" ref="H103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104" spans="1:8" x14ac:dyDescent="0.25">
      <c r="A104" t="s">
        <v>30</v>
      </c>
      <c r="B104" t="s">
        <v>8</v>
      </c>
      <c r="C104">
        <v>721000</v>
      </c>
      <c r="D104">
        <v>590000</v>
      </c>
      <c r="E104">
        <v>434000</v>
      </c>
      <c r="F104">
        <v>396000</v>
      </c>
      <c r="G104">
        <f>LEFT(VoterTable[[#This Row],[Age Range]],2)*1</f>
        <v>35</v>
      </c>
      <c r="H104" t="str" cm="1">
        <f t="array" ref="H104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05" spans="1:8" x14ac:dyDescent="0.25">
      <c r="A105" t="s">
        <v>30</v>
      </c>
      <c r="B105" t="s">
        <v>9</v>
      </c>
      <c r="C105">
        <v>1557000</v>
      </c>
      <c r="D105">
        <v>1450000</v>
      </c>
      <c r="E105">
        <v>1107000</v>
      </c>
      <c r="F105">
        <v>1025000</v>
      </c>
      <c r="G105">
        <f>LEFT(VoterTable[[#This Row],[Age Range]],2)*1</f>
        <v>45</v>
      </c>
      <c r="H105" t="str" cm="1">
        <f t="array" ref="H105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06" spans="1:8" x14ac:dyDescent="0.25">
      <c r="A106" t="s">
        <v>30</v>
      </c>
      <c r="B106" t="s">
        <v>10</v>
      </c>
      <c r="C106">
        <v>809000</v>
      </c>
      <c r="D106">
        <v>787000</v>
      </c>
      <c r="E106">
        <v>607000</v>
      </c>
      <c r="F106">
        <v>550000</v>
      </c>
      <c r="G106">
        <f>LEFT(VoterTable[[#This Row],[Age Range]],2)*1</f>
        <v>65</v>
      </c>
      <c r="H106" t="str" cm="1">
        <f t="array" ref="H106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107" spans="1:8" x14ac:dyDescent="0.25">
      <c r="A107" t="s">
        <v>31</v>
      </c>
      <c r="B107" t="s">
        <v>6</v>
      </c>
      <c r="C107">
        <v>694000</v>
      </c>
      <c r="D107">
        <v>633000</v>
      </c>
      <c r="E107">
        <v>395000</v>
      </c>
      <c r="F107">
        <v>316000</v>
      </c>
      <c r="G107">
        <f>LEFT(VoterTable[[#This Row],[Age Range]],2)*1</f>
        <v>18</v>
      </c>
      <c r="H107" t="str" cm="1">
        <f t="array" ref="H107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108" spans="1:8" x14ac:dyDescent="0.25">
      <c r="A108" t="s">
        <v>31</v>
      </c>
      <c r="B108" t="s">
        <v>7</v>
      </c>
      <c r="C108">
        <v>810000</v>
      </c>
      <c r="D108">
        <v>705000</v>
      </c>
      <c r="E108" s="1">
        <v>526000</v>
      </c>
      <c r="F108">
        <v>450000</v>
      </c>
      <c r="G108">
        <f>LEFT(VoterTable[[#This Row],[Age Range]],2)*1</f>
        <v>25</v>
      </c>
      <c r="H108" t="str" cm="1">
        <f t="array" ref="H108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109" spans="1:8" x14ac:dyDescent="0.25">
      <c r="A109" t="s">
        <v>31</v>
      </c>
      <c r="B109" t="s">
        <v>8</v>
      </c>
      <c r="C109">
        <v>888000</v>
      </c>
      <c r="D109">
        <v>783000</v>
      </c>
      <c r="E109">
        <v>580000</v>
      </c>
      <c r="F109">
        <v>530000</v>
      </c>
      <c r="G109">
        <f>LEFT(VoterTable[[#This Row],[Age Range]],2)*1</f>
        <v>35</v>
      </c>
      <c r="H109" t="str" cm="1">
        <f t="array" ref="H109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10" spans="1:8" x14ac:dyDescent="0.25">
      <c r="A110" t="s">
        <v>31</v>
      </c>
      <c r="B110" t="s">
        <v>9</v>
      </c>
      <c r="C110">
        <v>1784000</v>
      </c>
      <c r="D110">
        <v>1677000</v>
      </c>
      <c r="E110">
        <v>1424000</v>
      </c>
      <c r="F110">
        <v>1327000</v>
      </c>
      <c r="G110">
        <f>LEFT(VoterTable[[#This Row],[Age Range]],2)*1</f>
        <v>45</v>
      </c>
      <c r="H110" t="str" cm="1">
        <f t="array" ref="H110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11" spans="1:8" x14ac:dyDescent="0.25">
      <c r="A111" t="s">
        <v>31</v>
      </c>
      <c r="B111" t="s">
        <v>10</v>
      </c>
      <c r="C111">
        <v>994000</v>
      </c>
      <c r="D111">
        <v>975000</v>
      </c>
      <c r="E111">
        <v>833000</v>
      </c>
      <c r="F111">
        <v>759000</v>
      </c>
      <c r="G111">
        <f>LEFT(VoterTable[[#This Row],[Age Range]],2)*1</f>
        <v>65</v>
      </c>
      <c r="H111" t="str" cm="1">
        <f t="array" ref="H111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112" spans="1:8" x14ac:dyDescent="0.25">
      <c r="A112" t="s">
        <v>32</v>
      </c>
      <c r="B112" t="s">
        <v>6</v>
      </c>
      <c r="C112">
        <v>905000</v>
      </c>
      <c r="D112">
        <v>894000</v>
      </c>
      <c r="E112">
        <v>536000</v>
      </c>
      <c r="F112">
        <v>394000</v>
      </c>
      <c r="G112">
        <f>LEFT(VoterTable[[#This Row],[Age Range]],2)*1</f>
        <v>18</v>
      </c>
      <c r="H112" t="str" cm="1">
        <f t="array" ref="H112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113" spans="1:8" x14ac:dyDescent="0.25">
      <c r="A113" t="s">
        <v>32</v>
      </c>
      <c r="B113" t="s">
        <v>7</v>
      </c>
      <c r="C113">
        <v>1182000</v>
      </c>
      <c r="D113">
        <v>1107000</v>
      </c>
      <c r="E113" s="1">
        <v>830000</v>
      </c>
      <c r="F113">
        <v>629000</v>
      </c>
      <c r="G113">
        <f>LEFT(VoterTable[[#This Row],[Age Range]],2)*1</f>
        <v>25</v>
      </c>
      <c r="H113" t="str" cm="1">
        <f t="array" ref="H113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114" spans="1:8" x14ac:dyDescent="0.25">
      <c r="A114" t="s">
        <v>32</v>
      </c>
      <c r="B114" t="s">
        <v>8</v>
      </c>
      <c r="C114">
        <v>1221000</v>
      </c>
      <c r="D114">
        <v>1136000</v>
      </c>
      <c r="E114">
        <v>900000</v>
      </c>
      <c r="F114">
        <v>768000</v>
      </c>
      <c r="G114">
        <f>LEFT(VoterTable[[#This Row],[Age Range]],2)*1</f>
        <v>35</v>
      </c>
      <c r="H114" t="str" cm="1">
        <f t="array" ref="H114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15" spans="1:8" x14ac:dyDescent="0.25">
      <c r="A115" t="s">
        <v>32</v>
      </c>
      <c r="B115" t="s">
        <v>9</v>
      </c>
      <c r="C115">
        <v>2676000</v>
      </c>
      <c r="D115">
        <v>2611000</v>
      </c>
      <c r="E115">
        <v>2141000</v>
      </c>
      <c r="F115">
        <v>1906000</v>
      </c>
      <c r="G115">
        <f>LEFT(VoterTable[[#This Row],[Age Range]],2)*1</f>
        <v>45</v>
      </c>
      <c r="H115" t="str" cm="1">
        <f t="array" ref="H115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16" spans="1:8" x14ac:dyDescent="0.25">
      <c r="A116" t="s">
        <v>32</v>
      </c>
      <c r="B116" t="s">
        <v>10</v>
      </c>
      <c r="C116">
        <v>1512000</v>
      </c>
      <c r="D116">
        <v>1480000</v>
      </c>
      <c r="E116">
        <v>1214000</v>
      </c>
      <c r="F116">
        <v>1134000</v>
      </c>
      <c r="G116">
        <f>LEFT(VoterTable[[#This Row],[Age Range]],2)*1</f>
        <v>65</v>
      </c>
      <c r="H116" t="str" cm="1">
        <f t="array" ref="H116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117" spans="1:8" x14ac:dyDescent="0.25">
      <c r="A117" t="s">
        <v>33</v>
      </c>
      <c r="B117" t="s">
        <v>6</v>
      </c>
      <c r="C117">
        <v>531000</v>
      </c>
      <c r="D117">
        <v>510000</v>
      </c>
      <c r="E117">
        <v>329000</v>
      </c>
      <c r="F117">
        <v>303000</v>
      </c>
      <c r="G117">
        <f>LEFT(VoterTable[[#This Row],[Age Range]],2)*1</f>
        <v>18</v>
      </c>
      <c r="H117" t="str" cm="1">
        <f t="array" ref="H117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118" spans="1:8" x14ac:dyDescent="0.25">
      <c r="A118" t="s">
        <v>33</v>
      </c>
      <c r="B118" t="s">
        <v>7</v>
      </c>
      <c r="C118">
        <v>650000</v>
      </c>
      <c r="D118">
        <v>596000</v>
      </c>
      <c r="E118" s="1">
        <v>435000</v>
      </c>
      <c r="F118">
        <v>384000</v>
      </c>
      <c r="G118">
        <f>LEFT(VoterTable[[#This Row],[Age Range]],2)*1</f>
        <v>25</v>
      </c>
      <c r="H118" t="str" cm="1">
        <f t="array" ref="H118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119" spans="1:8" x14ac:dyDescent="0.25">
      <c r="A119" t="s">
        <v>33</v>
      </c>
      <c r="B119" t="s">
        <v>8</v>
      </c>
      <c r="C119">
        <v>701000</v>
      </c>
      <c r="D119">
        <v>659000</v>
      </c>
      <c r="E119">
        <v>518000</v>
      </c>
      <c r="F119">
        <v>478000</v>
      </c>
      <c r="G119">
        <f>LEFT(VoterTable[[#This Row],[Age Range]],2)*1</f>
        <v>35</v>
      </c>
      <c r="H119" t="str" cm="1">
        <f t="array" ref="H119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20" spans="1:8" x14ac:dyDescent="0.25">
      <c r="A120" t="s">
        <v>33</v>
      </c>
      <c r="B120" t="s">
        <v>9</v>
      </c>
      <c r="C120">
        <v>1410000</v>
      </c>
      <c r="D120">
        <v>1387000</v>
      </c>
      <c r="E120">
        <v>1151000</v>
      </c>
      <c r="F120">
        <v>1081000</v>
      </c>
      <c r="G120">
        <f>LEFT(VoterTable[[#This Row],[Age Range]],2)*1</f>
        <v>45</v>
      </c>
      <c r="H120" t="str" cm="1">
        <f t="array" ref="H120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21" spans="1:8" x14ac:dyDescent="0.25">
      <c r="A121" t="s">
        <v>33</v>
      </c>
      <c r="B121" t="s">
        <v>10</v>
      </c>
      <c r="C121">
        <v>762000</v>
      </c>
      <c r="D121">
        <v>751000</v>
      </c>
      <c r="E121">
        <v>652000</v>
      </c>
      <c r="F121">
        <v>613000</v>
      </c>
      <c r="G121">
        <f>LEFT(VoterTable[[#This Row],[Age Range]],2)*1</f>
        <v>65</v>
      </c>
      <c r="H121" t="str" cm="1">
        <f t="array" ref="H121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122" spans="1:8" x14ac:dyDescent="0.25">
      <c r="A122" t="s">
        <v>34</v>
      </c>
      <c r="B122" t="s">
        <v>6</v>
      </c>
      <c r="C122">
        <v>300000</v>
      </c>
      <c r="D122">
        <v>294000</v>
      </c>
      <c r="E122">
        <v>222000</v>
      </c>
      <c r="F122">
        <v>187000</v>
      </c>
      <c r="G122">
        <f>LEFT(VoterTable[[#This Row],[Age Range]],2)*1</f>
        <v>18</v>
      </c>
      <c r="H122" t="str" cm="1">
        <f t="array" ref="H122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123" spans="1:8" x14ac:dyDescent="0.25">
      <c r="A123" t="s">
        <v>34</v>
      </c>
      <c r="B123" t="s">
        <v>7</v>
      </c>
      <c r="C123">
        <v>397000</v>
      </c>
      <c r="D123">
        <v>390000</v>
      </c>
      <c r="E123" s="1">
        <v>333000</v>
      </c>
      <c r="F123">
        <v>279000</v>
      </c>
      <c r="G123">
        <f>LEFT(VoterTable[[#This Row],[Age Range]],2)*1</f>
        <v>25</v>
      </c>
      <c r="H123" t="str" cm="1">
        <f t="array" ref="H123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124" spans="1:8" x14ac:dyDescent="0.25">
      <c r="A124" t="s">
        <v>34</v>
      </c>
      <c r="B124" t="s">
        <v>8</v>
      </c>
      <c r="C124">
        <v>320000</v>
      </c>
      <c r="D124">
        <v>309000</v>
      </c>
      <c r="E124">
        <v>255000</v>
      </c>
      <c r="F124">
        <v>222000</v>
      </c>
      <c r="G124">
        <f>LEFT(VoterTable[[#This Row],[Age Range]],2)*1</f>
        <v>35</v>
      </c>
      <c r="H124" t="str" cm="1">
        <f t="array" ref="H124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25" spans="1:8" x14ac:dyDescent="0.25">
      <c r="A125" t="s">
        <v>34</v>
      </c>
      <c r="B125" t="s">
        <v>9</v>
      </c>
      <c r="C125">
        <v>734000</v>
      </c>
      <c r="D125">
        <v>727000</v>
      </c>
      <c r="E125">
        <v>614000</v>
      </c>
      <c r="F125">
        <v>563000</v>
      </c>
      <c r="G125">
        <f>LEFT(VoterTable[[#This Row],[Age Range]],2)*1</f>
        <v>45</v>
      </c>
      <c r="H125" t="str" cm="1">
        <f t="array" ref="H125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26" spans="1:8" x14ac:dyDescent="0.25">
      <c r="A126" t="s">
        <v>34</v>
      </c>
      <c r="B126" t="s">
        <v>10</v>
      </c>
      <c r="C126">
        <v>416000</v>
      </c>
      <c r="D126">
        <v>410000</v>
      </c>
      <c r="E126">
        <v>371000</v>
      </c>
      <c r="F126">
        <v>337000</v>
      </c>
      <c r="G126">
        <f>LEFT(VoterTable[[#This Row],[Age Range]],2)*1</f>
        <v>65</v>
      </c>
      <c r="H126" t="str" cm="1">
        <f t="array" ref="H126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127" spans="1:8" x14ac:dyDescent="0.25">
      <c r="A127" t="s">
        <v>35</v>
      </c>
      <c r="B127" t="s">
        <v>6</v>
      </c>
      <c r="C127">
        <v>525000</v>
      </c>
      <c r="D127">
        <v>520000</v>
      </c>
      <c r="E127">
        <v>332000</v>
      </c>
      <c r="F127">
        <v>223000</v>
      </c>
      <c r="G127">
        <f>LEFT(VoterTable[[#This Row],[Age Range]],2)*1</f>
        <v>18</v>
      </c>
      <c r="H127" t="str" cm="1">
        <f t="array" ref="H127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128" spans="1:8" x14ac:dyDescent="0.25">
      <c r="A128" t="s">
        <v>35</v>
      </c>
      <c r="B128" t="s">
        <v>7</v>
      </c>
      <c r="C128">
        <v>857000</v>
      </c>
      <c r="D128">
        <v>809000</v>
      </c>
      <c r="E128" s="1">
        <v>585000</v>
      </c>
      <c r="F128">
        <v>448000</v>
      </c>
      <c r="G128">
        <f>LEFT(VoterTable[[#This Row],[Age Range]],2)*1</f>
        <v>25</v>
      </c>
      <c r="H128" t="str" cm="1">
        <f t="array" ref="H128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129" spans="1:8" x14ac:dyDescent="0.25">
      <c r="A129" t="s">
        <v>35</v>
      </c>
      <c r="B129" t="s">
        <v>8</v>
      </c>
      <c r="C129">
        <v>669000</v>
      </c>
      <c r="D129">
        <v>651000</v>
      </c>
      <c r="E129">
        <v>498000</v>
      </c>
      <c r="F129">
        <v>427000</v>
      </c>
      <c r="G129">
        <f>LEFT(VoterTable[[#This Row],[Age Range]],2)*1</f>
        <v>35</v>
      </c>
      <c r="H129" t="str" cm="1">
        <f t="array" ref="H129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30" spans="1:8" x14ac:dyDescent="0.25">
      <c r="A130" t="s">
        <v>35</v>
      </c>
      <c r="B130" t="s">
        <v>9</v>
      </c>
      <c r="C130">
        <v>1714000</v>
      </c>
      <c r="D130">
        <v>1684000</v>
      </c>
      <c r="E130">
        <v>1344000</v>
      </c>
      <c r="F130">
        <v>1175000</v>
      </c>
      <c r="G130">
        <f>LEFT(VoterTable[[#This Row],[Age Range]],2)*1</f>
        <v>45</v>
      </c>
      <c r="H130" t="str" cm="1">
        <f t="array" ref="H130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31" spans="1:8" x14ac:dyDescent="0.25">
      <c r="A131" t="s">
        <v>35</v>
      </c>
      <c r="B131" t="s">
        <v>10</v>
      </c>
      <c r="C131">
        <v>755000</v>
      </c>
      <c r="D131">
        <v>745000</v>
      </c>
      <c r="E131">
        <v>624000</v>
      </c>
      <c r="F131">
        <v>545000</v>
      </c>
      <c r="G131">
        <f>LEFT(VoterTable[[#This Row],[Age Range]],2)*1</f>
        <v>65</v>
      </c>
      <c r="H131" t="str" cm="1">
        <f t="array" ref="H131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132" spans="1:8" x14ac:dyDescent="0.25">
      <c r="A132" t="s">
        <v>36</v>
      </c>
      <c r="B132" t="s">
        <v>6</v>
      </c>
      <c r="C132">
        <v>82000</v>
      </c>
      <c r="D132">
        <v>79000</v>
      </c>
      <c r="E132">
        <v>53000</v>
      </c>
      <c r="F132">
        <v>33000</v>
      </c>
      <c r="G132">
        <f>LEFT(VoterTable[[#This Row],[Age Range]],2)*1</f>
        <v>18</v>
      </c>
      <c r="H132" t="str" cm="1">
        <f t="array" ref="H132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133" spans="1:8" x14ac:dyDescent="0.25">
      <c r="A133" t="s">
        <v>36</v>
      </c>
      <c r="B133" t="s">
        <v>7</v>
      </c>
      <c r="C133">
        <v>138000</v>
      </c>
      <c r="D133">
        <v>137000</v>
      </c>
      <c r="E133" s="1">
        <v>77000</v>
      </c>
      <c r="F133">
        <v>65000</v>
      </c>
      <c r="G133">
        <f>LEFT(VoterTable[[#This Row],[Age Range]],2)*1</f>
        <v>25</v>
      </c>
      <c r="H133" t="str" cm="1">
        <f t="array" ref="H133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134" spans="1:8" x14ac:dyDescent="0.25">
      <c r="A134" t="s">
        <v>36</v>
      </c>
      <c r="B134" t="s">
        <v>8</v>
      </c>
      <c r="C134">
        <v>109000</v>
      </c>
      <c r="D134">
        <v>105000</v>
      </c>
      <c r="E134">
        <v>69000</v>
      </c>
      <c r="F134">
        <v>62000</v>
      </c>
      <c r="G134">
        <f>LEFT(VoterTable[[#This Row],[Age Range]],2)*1</f>
        <v>35</v>
      </c>
      <c r="H134" t="str" cm="1">
        <f t="array" ref="H134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35" spans="1:8" x14ac:dyDescent="0.25">
      <c r="A135" t="s">
        <v>36</v>
      </c>
      <c r="B135" t="s">
        <v>9</v>
      </c>
      <c r="C135">
        <v>254000</v>
      </c>
      <c r="D135">
        <v>249000</v>
      </c>
      <c r="E135">
        <v>201000</v>
      </c>
      <c r="F135">
        <v>189000</v>
      </c>
      <c r="G135">
        <f>LEFT(VoterTable[[#This Row],[Age Range]],2)*1</f>
        <v>45</v>
      </c>
      <c r="H135" t="str" cm="1">
        <f t="array" ref="H135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36" spans="1:8" x14ac:dyDescent="0.25">
      <c r="A136" t="s">
        <v>36</v>
      </c>
      <c r="B136" t="s">
        <v>10</v>
      </c>
      <c r="C136">
        <v>186000</v>
      </c>
      <c r="D136">
        <v>184000</v>
      </c>
      <c r="E136">
        <v>153000</v>
      </c>
      <c r="F136">
        <v>146000</v>
      </c>
      <c r="G136">
        <f>LEFT(VoterTable[[#This Row],[Age Range]],2)*1</f>
        <v>65</v>
      </c>
      <c r="H136" t="str" cm="1">
        <f t="array" ref="H136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137" spans="1:8" x14ac:dyDescent="0.25">
      <c r="A137" t="s">
        <v>37</v>
      </c>
      <c r="B137" t="s">
        <v>6</v>
      </c>
      <c r="C137">
        <v>168000</v>
      </c>
      <c r="D137">
        <v>151000</v>
      </c>
      <c r="E137">
        <v>71000</v>
      </c>
      <c r="F137">
        <v>61000</v>
      </c>
      <c r="G137">
        <f>LEFT(VoterTable[[#This Row],[Age Range]],2)*1</f>
        <v>18</v>
      </c>
      <c r="H137" t="str" cm="1">
        <f t="array" ref="H137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138" spans="1:8" x14ac:dyDescent="0.25">
      <c r="A138" t="s">
        <v>37</v>
      </c>
      <c r="B138" t="s">
        <v>7</v>
      </c>
      <c r="C138">
        <v>242000</v>
      </c>
      <c r="D138">
        <v>224000</v>
      </c>
      <c r="E138" s="1">
        <v>137000</v>
      </c>
      <c r="F138">
        <v>110000</v>
      </c>
      <c r="G138">
        <f>LEFT(VoterTable[[#This Row],[Age Range]],2)*1</f>
        <v>25</v>
      </c>
      <c r="H138" t="str" cm="1">
        <f t="array" ref="H138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139" spans="1:8" x14ac:dyDescent="0.25">
      <c r="A139" t="s">
        <v>37</v>
      </c>
      <c r="B139" t="s">
        <v>8</v>
      </c>
      <c r="C139">
        <v>235000</v>
      </c>
      <c r="D139">
        <v>218000</v>
      </c>
      <c r="E139">
        <v>145000</v>
      </c>
      <c r="F139">
        <v>128000</v>
      </c>
      <c r="G139">
        <f>LEFT(VoterTable[[#This Row],[Age Range]],2)*1</f>
        <v>35</v>
      </c>
      <c r="H139" t="str" cm="1">
        <f t="array" ref="H139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40" spans="1:8" x14ac:dyDescent="0.25">
      <c r="A140" t="s">
        <v>37</v>
      </c>
      <c r="B140" t="s">
        <v>9</v>
      </c>
      <c r="C140">
        <v>462000</v>
      </c>
      <c r="D140">
        <v>445000</v>
      </c>
      <c r="E140">
        <v>331000</v>
      </c>
      <c r="F140">
        <v>300000</v>
      </c>
      <c r="G140">
        <f>LEFT(VoterTable[[#This Row],[Age Range]],2)*1</f>
        <v>45</v>
      </c>
      <c r="H140" t="str" cm="1">
        <f t="array" ref="H140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41" spans="1:8" x14ac:dyDescent="0.25">
      <c r="A141" t="s">
        <v>37</v>
      </c>
      <c r="B141" t="s">
        <v>10</v>
      </c>
      <c r="C141">
        <v>264000</v>
      </c>
      <c r="D141">
        <v>259000</v>
      </c>
      <c r="E141">
        <v>217000</v>
      </c>
      <c r="F141">
        <v>200000</v>
      </c>
      <c r="G141">
        <f>LEFT(VoterTable[[#This Row],[Age Range]],2)*1</f>
        <v>65</v>
      </c>
      <c r="H141" t="str" cm="1">
        <f t="array" ref="H141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142" spans="1:8" x14ac:dyDescent="0.25">
      <c r="A142" t="s">
        <v>38</v>
      </c>
      <c r="B142" t="s">
        <v>6</v>
      </c>
      <c r="C142">
        <v>320000</v>
      </c>
      <c r="D142">
        <v>295000</v>
      </c>
      <c r="E142">
        <v>145000</v>
      </c>
      <c r="F142">
        <v>122000</v>
      </c>
      <c r="G142">
        <f>LEFT(VoterTable[[#This Row],[Age Range]],2)*1</f>
        <v>18</v>
      </c>
      <c r="H142" t="str" cm="1">
        <f t="array" ref="H142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143" spans="1:8" x14ac:dyDescent="0.25">
      <c r="A143" t="s">
        <v>38</v>
      </c>
      <c r="B143" t="s">
        <v>7</v>
      </c>
      <c r="C143">
        <v>364000</v>
      </c>
      <c r="D143">
        <v>310000</v>
      </c>
      <c r="E143" s="1">
        <v>189000</v>
      </c>
      <c r="F143">
        <v>158000</v>
      </c>
      <c r="G143">
        <f>LEFT(VoterTable[[#This Row],[Age Range]],2)*1</f>
        <v>25</v>
      </c>
      <c r="H143" t="str" cm="1">
        <f t="array" ref="H143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144" spans="1:8" x14ac:dyDescent="0.25">
      <c r="A144" t="s">
        <v>38</v>
      </c>
      <c r="B144" t="s">
        <v>8</v>
      </c>
      <c r="C144">
        <v>307000</v>
      </c>
      <c r="D144">
        <v>247000</v>
      </c>
      <c r="E144">
        <v>158000</v>
      </c>
      <c r="F144">
        <v>146000</v>
      </c>
      <c r="G144">
        <f>LEFT(VoterTable[[#This Row],[Age Range]],2)*1</f>
        <v>35</v>
      </c>
      <c r="H144" t="str" cm="1">
        <f t="array" ref="H144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45" spans="1:8" x14ac:dyDescent="0.25">
      <c r="A145" t="s">
        <v>38</v>
      </c>
      <c r="B145" t="s">
        <v>9</v>
      </c>
      <c r="C145">
        <v>680000</v>
      </c>
      <c r="D145">
        <v>606000</v>
      </c>
      <c r="E145">
        <v>413000</v>
      </c>
      <c r="F145">
        <v>376000</v>
      </c>
      <c r="G145">
        <f>LEFT(VoterTable[[#This Row],[Age Range]],2)*1</f>
        <v>45</v>
      </c>
      <c r="H145" t="str" cm="1">
        <f t="array" ref="H145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46" spans="1:8" x14ac:dyDescent="0.25">
      <c r="A146" t="s">
        <v>38</v>
      </c>
      <c r="B146" t="s">
        <v>10</v>
      </c>
      <c r="C146">
        <v>369000</v>
      </c>
      <c r="D146">
        <v>350000</v>
      </c>
      <c r="E146">
        <v>270000</v>
      </c>
      <c r="F146">
        <v>246000</v>
      </c>
      <c r="G146">
        <f>LEFT(VoterTable[[#This Row],[Age Range]],2)*1</f>
        <v>65</v>
      </c>
      <c r="H146" t="str" cm="1">
        <f t="array" ref="H146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147" spans="1:8" x14ac:dyDescent="0.25">
      <c r="A147" t="s">
        <v>39</v>
      </c>
      <c r="B147" t="s">
        <v>6</v>
      </c>
      <c r="C147">
        <v>123000</v>
      </c>
      <c r="D147">
        <v>119000</v>
      </c>
      <c r="E147">
        <v>71000</v>
      </c>
      <c r="F147">
        <v>61000</v>
      </c>
      <c r="G147">
        <f>LEFT(VoterTable[[#This Row],[Age Range]],2)*1</f>
        <v>18</v>
      </c>
      <c r="H147" t="str" cm="1">
        <f t="array" ref="H147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148" spans="1:8" x14ac:dyDescent="0.25">
      <c r="A148" t="s">
        <v>39</v>
      </c>
      <c r="B148" t="s">
        <v>7</v>
      </c>
      <c r="C148">
        <v>160000</v>
      </c>
      <c r="D148">
        <v>147000</v>
      </c>
      <c r="E148" s="1">
        <v>99000</v>
      </c>
      <c r="F148">
        <v>91000</v>
      </c>
      <c r="G148">
        <f>LEFT(VoterTable[[#This Row],[Age Range]],2)*1</f>
        <v>25</v>
      </c>
      <c r="H148" t="str" cm="1">
        <f t="array" ref="H148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149" spans="1:8" x14ac:dyDescent="0.25">
      <c r="A149" t="s">
        <v>39</v>
      </c>
      <c r="B149" t="s">
        <v>8</v>
      </c>
      <c r="C149">
        <v>150000</v>
      </c>
      <c r="D149">
        <v>143000</v>
      </c>
      <c r="E149">
        <v>100000</v>
      </c>
      <c r="F149">
        <v>90000</v>
      </c>
      <c r="G149">
        <f>LEFT(VoterTable[[#This Row],[Age Range]],2)*1</f>
        <v>35</v>
      </c>
      <c r="H149" t="str" cm="1">
        <f t="array" ref="H149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50" spans="1:8" x14ac:dyDescent="0.25">
      <c r="A150" t="s">
        <v>39</v>
      </c>
      <c r="B150" t="s">
        <v>9</v>
      </c>
      <c r="C150">
        <v>425000</v>
      </c>
      <c r="D150">
        <v>414000</v>
      </c>
      <c r="E150">
        <v>337000</v>
      </c>
      <c r="F150">
        <v>312000</v>
      </c>
      <c r="G150">
        <f>LEFT(VoterTable[[#This Row],[Age Range]],2)*1</f>
        <v>45</v>
      </c>
      <c r="H150" t="str" cm="1">
        <f t="array" ref="H150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51" spans="1:8" x14ac:dyDescent="0.25">
      <c r="A151" t="s">
        <v>39</v>
      </c>
      <c r="B151" t="s">
        <v>10</v>
      </c>
      <c r="C151">
        <v>171000</v>
      </c>
      <c r="D151">
        <v>169000</v>
      </c>
      <c r="E151">
        <v>145000</v>
      </c>
      <c r="F151">
        <v>134000</v>
      </c>
      <c r="G151">
        <f>LEFT(VoterTable[[#This Row],[Age Range]],2)*1</f>
        <v>65</v>
      </c>
      <c r="H151" t="str" cm="1">
        <f t="array" ref="H151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152" spans="1:8" x14ac:dyDescent="0.25">
      <c r="A152" t="s">
        <v>40</v>
      </c>
      <c r="B152" t="s">
        <v>6</v>
      </c>
      <c r="C152">
        <v>792000</v>
      </c>
      <c r="D152">
        <v>707000</v>
      </c>
      <c r="E152">
        <v>379000</v>
      </c>
      <c r="F152">
        <v>276000</v>
      </c>
      <c r="G152">
        <f>LEFT(VoterTable[[#This Row],[Age Range]],2)*1</f>
        <v>18</v>
      </c>
      <c r="H152" t="str" cm="1">
        <f t="array" ref="H152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153" spans="1:8" x14ac:dyDescent="0.25">
      <c r="A153" t="s">
        <v>40</v>
      </c>
      <c r="B153" t="s">
        <v>7</v>
      </c>
      <c r="C153">
        <v>1068000</v>
      </c>
      <c r="D153">
        <v>842000</v>
      </c>
      <c r="E153" s="1">
        <v>556000</v>
      </c>
      <c r="F153">
        <v>475000</v>
      </c>
      <c r="G153">
        <f>LEFT(VoterTable[[#This Row],[Age Range]],2)*1</f>
        <v>25</v>
      </c>
      <c r="H153" t="str" cm="1">
        <f t="array" ref="H153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154" spans="1:8" x14ac:dyDescent="0.25">
      <c r="A154" t="s">
        <v>40</v>
      </c>
      <c r="B154" t="s">
        <v>8</v>
      </c>
      <c r="C154">
        <v>1186000</v>
      </c>
      <c r="D154">
        <v>939000</v>
      </c>
      <c r="E154">
        <v>655000</v>
      </c>
      <c r="F154">
        <v>536000</v>
      </c>
      <c r="G154">
        <f>LEFT(VoterTable[[#This Row],[Age Range]],2)*1</f>
        <v>35</v>
      </c>
      <c r="H154" t="str" cm="1">
        <f t="array" ref="H154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55" spans="1:8" x14ac:dyDescent="0.25">
      <c r="A155" t="s">
        <v>40</v>
      </c>
      <c r="B155" t="s">
        <v>9</v>
      </c>
      <c r="C155">
        <v>2424000</v>
      </c>
      <c r="D155">
        <v>2217000</v>
      </c>
      <c r="E155">
        <v>1732000</v>
      </c>
      <c r="F155">
        <v>1545000</v>
      </c>
      <c r="G155">
        <f>LEFT(VoterTable[[#This Row],[Age Range]],2)*1</f>
        <v>45</v>
      </c>
      <c r="H155" t="str" cm="1">
        <f t="array" ref="H155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56" spans="1:8" x14ac:dyDescent="0.25">
      <c r="A156" t="s">
        <v>40</v>
      </c>
      <c r="B156" t="s">
        <v>10</v>
      </c>
      <c r="C156">
        <v>1259000</v>
      </c>
      <c r="D156">
        <v>1224000</v>
      </c>
      <c r="E156">
        <v>1004000</v>
      </c>
      <c r="F156">
        <v>838000</v>
      </c>
      <c r="G156">
        <f>LEFT(VoterTable[[#This Row],[Age Range]],2)*1</f>
        <v>65</v>
      </c>
      <c r="H156" t="str" cm="1">
        <f t="array" ref="H156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157" spans="1:8" x14ac:dyDescent="0.25">
      <c r="A157" t="s">
        <v>41</v>
      </c>
      <c r="B157" t="s">
        <v>6</v>
      </c>
      <c r="C157">
        <v>177000</v>
      </c>
      <c r="D157">
        <v>163000</v>
      </c>
      <c r="E157">
        <v>84000</v>
      </c>
      <c r="F157">
        <v>66000</v>
      </c>
      <c r="G157">
        <f>LEFT(VoterTable[[#This Row],[Age Range]],2)*1</f>
        <v>18</v>
      </c>
      <c r="H157" t="str" cm="1">
        <f t="array" ref="H157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158" spans="1:8" x14ac:dyDescent="0.25">
      <c r="A158" t="s">
        <v>41</v>
      </c>
      <c r="B158" t="s">
        <v>7</v>
      </c>
      <c r="C158">
        <v>286000</v>
      </c>
      <c r="D158">
        <v>248000</v>
      </c>
      <c r="E158" s="1">
        <v>157000</v>
      </c>
      <c r="F158">
        <v>130000</v>
      </c>
      <c r="G158">
        <f>LEFT(VoterTable[[#This Row],[Age Range]],2)*1</f>
        <v>25</v>
      </c>
      <c r="H158" t="str" cm="1">
        <f t="array" ref="H158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159" spans="1:8" x14ac:dyDescent="0.25">
      <c r="A159" t="s">
        <v>41</v>
      </c>
      <c r="B159" t="s">
        <v>8</v>
      </c>
      <c r="C159">
        <v>257000</v>
      </c>
      <c r="D159">
        <v>224000</v>
      </c>
      <c r="E159">
        <v>139000</v>
      </c>
      <c r="F159">
        <v>123000</v>
      </c>
      <c r="G159">
        <f>LEFT(VoterTable[[#This Row],[Age Range]],2)*1</f>
        <v>35</v>
      </c>
      <c r="H159" t="str" cm="1">
        <f t="array" ref="H159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60" spans="1:8" x14ac:dyDescent="0.25">
      <c r="A160" t="s">
        <v>41</v>
      </c>
      <c r="B160" t="s">
        <v>9</v>
      </c>
      <c r="C160">
        <v>588000</v>
      </c>
      <c r="D160">
        <v>551000</v>
      </c>
      <c r="E160">
        <v>414000</v>
      </c>
      <c r="F160">
        <v>390000</v>
      </c>
      <c r="G160">
        <f>LEFT(VoterTable[[#This Row],[Age Range]],2)*1</f>
        <v>45</v>
      </c>
      <c r="H160" t="str" cm="1">
        <f t="array" ref="H160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61" spans="1:8" x14ac:dyDescent="0.25">
      <c r="A161" t="s">
        <v>41</v>
      </c>
      <c r="B161" t="s">
        <v>10</v>
      </c>
      <c r="C161">
        <v>246000</v>
      </c>
      <c r="D161">
        <v>240000</v>
      </c>
      <c r="E161">
        <v>185000</v>
      </c>
      <c r="F161">
        <v>169000</v>
      </c>
      <c r="G161">
        <f>LEFT(VoterTable[[#This Row],[Age Range]],2)*1</f>
        <v>65</v>
      </c>
      <c r="H161" t="str" cm="1">
        <f t="array" ref="H161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162" spans="1:8" x14ac:dyDescent="0.25">
      <c r="A162" t="s">
        <v>42</v>
      </c>
      <c r="B162" t="s">
        <v>6</v>
      </c>
      <c r="C162">
        <v>2028000</v>
      </c>
      <c r="D162">
        <v>1790000</v>
      </c>
      <c r="E162">
        <v>926000</v>
      </c>
      <c r="F162">
        <v>710000</v>
      </c>
      <c r="G162">
        <f>LEFT(VoterTable[[#This Row],[Age Range]],2)*1</f>
        <v>18</v>
      </c>
      <c r="H162" t="str" cm="1">
        <f t="array" ref="H162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163" spans="1:8" x14ac:dyDescent="0.25">
      <c r="A163" t="s">
        <v>42</v>
      </c>
      <c r="B163" t="s">
        <v>7</v>
      </c>
      <c r="C163">
        <v>2775000</v>
      </c>
      <c r="D163">
        <v>2171000</v>
      </c>
      <c r="E163" s="1">
        <v>1387000</v>
      </c>
      <c r="F163">
        <v>1145000</v>
      </c>
      <c r="G163">
        <f>LEFT(VoterTable[[#This Row],[Age Range]],2)*1</f>
        <v>25</v>
      </c>
      <c r="H163" t="str" cm="1">
        <f t="array" ref="H163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164" spans="1:8" x14ac:dyDescent="0.25">
      <c r="A164" t="s">
        <v>42</v>
      </c>
      <c r="B164" t="s">
        <v>8</v>
      </c>
      <c r="C164">
        <v>2334000</v>
      </c>
      <c r="D164">
        <v>1871000</v>
      </c>
      <c r="E164">
        <v>1288000</v>
      </c>
      <c r="F164">
        <v>1133000</v>
      </c>
      <c r="G164">
        <f>LEFT(VoterTable[[#This Row],[Age Range]],2)*1</f>
        <v>35</v>
      </c>
      <c r="H164" t="str" cm="1">
        <f t="array" ref="H164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65" spans="1:8" x14ac:dyDescent="0.25">
      <c r="A165" t="s">
        <v>42</v>
      </c>
      <c r="B165" t="s">
        <v>9</v>
      </c>
      <c r="C165">
        <v>5217000</v>
      </c>
      <c r="D165">
        <v>4706000</v>
      </c>
      <c r="E165">
        <v>3381000</v>
      </c>
      <c r="F165">
        <v>3046000</v>
      </c>
      <c r="G165">
        <f>LEFT(VoterTable[[#This Row],[Age Range]],2)*1</f>
        <v>45</v>
      </c>
      <c r="H165" t="str" cm="1">
        <f t="array" ref="H165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66" spans="1:8" x14ac:dyDescent="0.25">
      <c r="A166" t="s">
        <v>42</v>
      </c>
      <c r="B166" t="s">
        <v>10</v>
      </c>
      <c r="C166">
        <v>2712000</v>
      </c>
      <c r="D166">
        <v>2543000</v>
      </c>
      <c r="E166">
        <v>1904000</v>
      </c>
      <c r="F166">
        <v>1642000</v>
      </c>
      <c r="G166">
        <f>LEFT(VoterTable[[#This Row],[Age Range]],2)*1</f>
        <v>65</v>
      </c>
      <c r="H166" t="str" cm="1">
        <f t="array" ref="H166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167" spans="1:8" x14ac:dyDescent="0.25">
      <c r="A167" t="s">
        <v>43</v>
      </c>
      <c r="B167" t="s">
        <v>6</v>
      </c>
      <c r="C167">
        <v>863000</v>
      </c>
      <c r="D167">
        <v>779000</v>
      </c>
      <c r="E167">
        <v>496000</v>
      </c>
      <c r="F167">
        <v>389000</v>
      </c>
      <c r="G167">
        <f>LEFT(VoterTable[[#This Row],[Age Range]],2)*1</f>
        <v>18</v>
      </c>
      <c r="H167" t="str" cm="1">
        <f t="array" ref="H167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168" spans="1:8" x14ac:dyDescent="0.25">
      <c r="A168" t="s">
        <v>43</v>
      </c>
      <c r="B168" t="s">
        <v>7</v>
      </c>
      <c r="C168">
        <v>1220000</v>
      </c>
      <c r="D168">
        <v>1021000</v>
      </c>
      <c r="E168" s="1">
        <v>816000</v>
      </c>
      <c r="F168">
        <v>676000</v>
      </c>
      <c r="G168">
        <f>LEFT(VoterTable[[#This Row],[Age Range]],2)*1</f>
        <v>25</v>
      </c>
      <c r="H168" t="str" cm="1">
        <f t="array" ref="H168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169" spans="1:8" x14ac:dyDescent="0.25">
      <c r="A169" t="s">
        <v>43</v>
      </c>
      <c r="B169" t="s">
        <v>8</v>
      </c>
      <c r="C169">
        <v>1320000</v>
      </c>
      <c r="D169">
        <v>1172000</v>
      </c>
      <c r="E169">
        <v>919000</v>
      </c>
      <c r="F169">
        <v>792000</v>
      </c>
      <c r="G169">
        <f>LEFT(VoterTable[[#This Row],[Age Range]],2)*1</f>
        <v>35</v>
      </c>
      <c r="H169" t="str" cm="1">
        <f t="array" ref="H169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70" spans="1:8" x14ac:dyDescent="0.25">
      <c r="A170" t="s">
        <v>43</v>
      </c>
      <c r="B170" t="s">
        <v>9</v>
      </c>
      <c r="C170">
        <v>2470000</v>
      </c>
      <c r="D170">
        <v>2373000</v>
      </c>
      <c r="E170">
        <v>1925000</v>
      </c>
      <c r="F170">
        <v>1710000</v>
      </c>
      <c r="G170">
        <f>LEFT(VoterTable[[#This Row],[Age Range]],2)*1</f>
        <v>45</v>
      </c>
      <c r="H170" t="str" cm="1">
        <f t="array" ref="H170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71" spans="1:8" x14ac:dyDescent="0.25">
      <c r="A171" t="s">
        <v>43</v>
      </c>
      <c r="B171" t="s">
        <v>10</v>
      </c>
      <c r="C171">
        <v>1390000</v>
      </c>
      <c r="D171">
        <v>1366000</v>
      </c>
      <c r="E171">
        <v>1138000</v>
      </c>
      <c r="F171">
        <v>1057000</v>
      </c>
      <c r="G171">
        <f>LEFT(VoterTable[[#This Row],[Age Range]],2)*1</f>
        <v>65</v>
      </c>
      <c r="H171" t="str" cm="1">
        <f t="array" ref="H171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172" spans="1:8" x14ac:dyDescent="0.25">
      <c r="A172" t="s">
        <v>44</v>
      </c>
      <c r="B172" t="s">
        <v>6</v>
      </c>
      <c r="C172">
        <v>67000</v>
      </c>
      <c r="D172">
        <v>66000</v>
      </c>
      <c r="E172">
        <v>43000</v>
      </c>
      <c r="F172">
        <v>32000</v>
      </c>
      <c r="G172">
        <f>LEFT(VoterTable[[#This Row],[Age Range]],2)*1</f>
        <v>18</v>
      </c>
      <c r="H172" t="str" cm="1">
        <f t="array" ref="H172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173" spans="1:8" x14ac:dyDescent="0.25">
      <c r="A173" t="s">
        <v>44</v>
      </c>
      <c r="B173" t="s">
        <v>7</v>
      </c>
      <c r="C173">
        <v>111000</v>
      </c>
      <c r="D173">
        <v>106000</v>
      </c>
      <c r="E173" s="1">
        <v>74000</v>
      </c>
      <c r="F173">
        <v>62000</v>
      </c>
      <c r="G173">
        <f>LEFT(VoterTable[[#This Row],[Age Range]],2)*1</f>
        <v>25</v>
      </c>
      <c r="H173" t="str" cm="1">
        <f t="array" ref="H173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174" spans="1:8" x14ac:dyDescent="0.25">
      <c r="A174" t="s">
        <v>44</v>
      </c>
      <c r="B174" t="s">
        <v>8</v>
      </c>
      <c r="C174">
        <v>71000</v>
      </c>
      <c r="D174">
        <v>69000</v>
      </c>
      <c r="E174">
        <v>55000</v>
      </c>
      <c r="F174">
        <v>44000</v>
      </c>
      <c r="G174">
        <f>LEFT(VoterTable[[#This Row],[Age Range]],2)*1</f>
        <v>35</v>
      </c>
      <c r="H174" t="str" cm="1">
        <f t="array" ref="H174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75" spans="1:8" x14ac:dyDescent="0.25">
      <c r="A175" t="s">
        <v>44</v>
      </c>
      <c r="B175" t="s">
        <v>9</v>
      </c>
      <c r="C175">
        <v>194000</v>
      </c>
      <c r="D175">
        <v>190000</v>
      </c>
      <c r="E175">
        <v>148000</v>
      </c>
      <c r="F175">
        <v>129000</v>
      </c>
      <c r="G175">
        <f>LEFT(VoterTable[[#This Row],[Age Range]],2)*1</f>
        <v>45</v>
      </c>
      <c r="H175" t="str" cm="1">
        <f t="array" ref="H175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76" spans="1:8" x14ac:dyDescent="0.25">
      <c r="A176" t="s">
        <v>44</v>
      </c>
      <c r="B176" t="s">
        <v>10</v>
      </c>
      <c r="C176">
        <v>85000</v>
      </c>
      <c r="D176">
        <v>84000</v>
      </c>
      <c r="E176">
        <v>64000</v>
      </c>
      <c r="F176">
        <v>61000</v>
      </c>
      <c r="G176">
        <f>LEFT(VoterTable[[#This Row],[Age Range]],2)*1</f>
        <v>65</v>
      </c>
      <c r="H176" t="str" cm="1">
        <f t="array" ref="H176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177" spans="1:8" x14ac:dyDescent="0.25">
      <c r="A177" t="s">
        <v>45</v>
      </c>
      <c r="B177" t="s">
        <v>6</v>
      </c>
      <c r="C177">
        <v>1145000</v>
      </c>
      <c r="D177">
        <v>1105000</v>
      </c>
      <c r="E177">
        <v>629000</v>
      </c>
      <c r="F177">
        <v>511000</v>
      </c>
      <c r="G177">
        <f>LEFT(VoterTable[[#This Row],[Age Range]],2)*1</f>
        <v>18</v>
      </c>
      <c r="H177" t="str" cm="1">
        <f t="array" ref="H177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178" spans="1:8" x14ac:dyDescent="0.25">
      <c r="A178" t="s">
        <v>45</v>
      </c>
      <c r="B178" t="s">
        <v>7</v>
      </c>
      <c r="C178">
        <v>1413000</v>
      </c>
      <c r="D178">
        <v>1352000</v>
      </c>
      <c r="E178" s="1">
        <v>917000</v>
      </c>
      <c r="F178">
        <v>772000</v>
      </c>
      <c r="G178">
        <f>LEFT(VoterTable[[#This Row],[Age Range]],2)*1</f>
        <v>25</v>
      </c>
      <c r="H178" t="str" cm="1">
        <f t="array" ref="H178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179" spans="1:8" x14ac:dyDescent="0.25">
      <c r="A179" t="s">
        <v>45</v>
      </c>
      <c r="B179" t="s">
        <v>8</v>
      </c>
      <c r="C179">
        <v>1340000</v>
      </c>
      <c r="D179">
        <v>1274000</v>
      </c>
      <c r="E179">
        <v>903000</v>
      </c>
      <c r="F179">
        <v>772000</v>
      </c>
      <c r="G179">
        <f>LEFT(VoterTable[[#This Row],[Age Range]],2)*1</f>
        <v>35</v>
      </c>
      <c r="H179" t="str" cm="1">
        <f t="array" ref="H179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80" spans="1:8" x14ac:dyDescent="0.25">
      <c r="A180" t="s">
        <v>45</v>
      </c>
      <c r="B180" t="s">
        <v>9</v>
      </c>
      <c r="C180">
        <v>3213000</v>
      </c>
      <c r="D180">
        <v>3179000</v>
      </c>
      <c r="E180">
        <v>2325000</v>
      </c>
      <c r="F180">
        <v>2159000</v>
      </c>
      <c r="G180">
        <f>LEFT(VoterTable[[#This Row],[Age Range]],2)*1</f>
        <v>45</v>
      </c>
      <c r="H180" t="str" cm="1">
        <f t="array" ref="H180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81" spans="1:8" x14ac:dyDescent="0.25">
      <c r="A181" t="s">
        <v>45</v>
      </c>
      <c r="B181" t="s">
        <v>10</v>
      </c>
      <c r="C181">
        <v>1640000</v>
      </c>
      <c r="D181">
        <v>1640000</v>
      </c>
      <c r="E181">
        <v>1302000</v>
      </c>
      <c r="F181">
        <v>1181000</v>
      </c>
      <c r="G181">
        <f>LEFT(VoterTable[[#This Row],[Age Range]],2)*1</f>
        <v>65</v>
      </c>
      <c r="H181" t="str" cm="1">
        <f t="array" ref="H181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182" spans="1:8" x14ac:dyDescent="0.25">
      <c r="A182" t="s">
        <v>46</v>
      </c>
      <c r="B182" t="s">
        <v>6</v>
      </c>
      <c r="C182">
        <v>325000</v>
      </c>
      <c r="D182">
        <v>323000</v>
      </c>
      <c r="E182">
        <v>130000</v>
      </c>
      <c r="F182">
        <v>88000</v>
      </c>
      <c r="G182">
        <f>LEFT(VoterTable[[#This Row],[Age Range]],2)*1</f>
        <v>18</v>
      </c>
      <c r="H182" t="str" cm="1">
        <f t="array" ref="H182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183" spans="1:8" x14ac:dyDescent="0.25">
      <c r="A183" t="s">
        <v>46</v>
      </c>
      <c r="B183" t="s">
        <v>7</v>
      </c>
      <c r="C183">
        <v>567000</v>
      </c>
      <c r="D183">
        <v>540000</v>
      </c>
      <c r="E183" s="1">
        <v>296000</v>
      </c>
      <c r="F183">
        <v>184000</v>
      </c>
      <c r="G183">
        <f>LEFT(VoterTable[[#This Row],[Age Range]],2)*1</f>
        <v>25</v>
      </c>
      <c r="H183" t="str" cm="1">
        <f t="array" ref="H183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184" spans="1:8" x14ac:dyDescent="0.25">
      <c r="A184" t="s">
        <v>46</v>
      </c>
      <c r="B184" t="s">
        <v>8</v>
      </c>
      <c r="C184">
        <v>433000</v>
      </c>
      <c r="D184">
        <v>418000</v>
      </c>
      <c r="E184">
        <v>281000</v>
      </c>
      <c r="F184">
        <v>212000</v>
      </c>
      <c r="G184">
        <f>LEFT(VoterTable[[#This Row],[Age Range]],2)*1</f>
        <v>35</v>
      </c>
      <c r="H184" t="str" cm="1">
        <f t="array" ref="H184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85" spans="1:8" x14ac:dyDescent="0.25">
      <c r="A185" t="s">
        <v>46</v>
      </c>
      <c r="B185" t="s">
        <v>9</v>
      </c>
      <c r="C185">
        <v>1001000</v>
      </c>
      <c r="D185">
        <v>980000</v>
      </c>
      <c r="E185">
        <v>720000</v>
      </c>
      <c r="F185">
        <v>602000</v>
      </c>
      <c r="G185">
        <f>LEFT(VoterTable[[#This Row],[Age Range]],2)*1</f>
        <v>45</v>
      </c>
      <c r="H185" t="str" cm="1">
        <f t="array" ref="H185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86" spans="1:8" x14ac:dyDescent="0.25">
      <c r="A186" t="s">
        <v>46</v>
      </c>
      <c r="B186" t="s">
        <v>10</v>
      </c>
      <c r="C186">
        <v>483000</v>
      </c>
      <c r="D186">
        <v>473000</v>
      </c>
      <c r="E186">
        <v>378000</v>
      </c>
      <c r="F186">
        <v>345000</v>
      </c>
      <c r="G186">
        <f>LEFT(VoterTable[[#This Row],[Age Range]],2)*1</f>
        <v>65</v>
      </c>
      <c r="H186" t="str" cm="1">
        <f t="array" ref="H186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187" spans="1:8" x14ac:dyDescent="0.25">
      <c r="A187" t="s">
        <v>47</v>
      </c>
      <c r="B187" t="s">
        <v>6</v>
      </c>
      <c r="C187">
        <v>391000</v>
      </c>
      <c r="D187">
        <v>364000</v>
      </c>
      <c r="E187">
        <v>216000</v>
      </c>
      <c r="F187">
        <v>186000</v>
      </c>
      <c r="G187">
        <f>LEFT(VoterTable[[#This Row],[Age Range]],2)*1</f>
        <v>18</v>
      </c>
      <c r="H187" t="str" cm="1">
        <f t="array" ref="H187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188" spans="1:8" x14ac:dyDescent="0.25">
      <c r="A188" t="s">
        <v>47</v>
      </c>
      <c r="B188" t="s">
        <v>7</v>
      </c>
      <c r="C188">
        <v>461000</v>
      </c>
      <c r="D188">
        <v>399000</v>
      </c>
      <c r="E188" s="1">
        <v>256000</v>
      </c>
      <c r="F188">
        <v>215000</v>
      </c>
      <c r="G188">
        <f>LEFT(VoterTable[[#This Row],[Age Range]],2)*1</f>
        <v>25</v>
      </c>
      <c r="H188" t="str" cm="1">
        <f t="array" ref="H188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189" spans="1:8" x14ac:dyDescent="0.25">
      <c r="A189" t="s">
        <v>47</v>
      </c>
      <c r="B189" t="s">
        <v>8</v>
      </c>
      <c r="C189">
        <v>527000</v>
      </c>
      <c r="D189">
        <v>479000</v>
      </c>
      <c r="E189">
        <v>345000</v>
      </c>
      <c r="F189">
        <v>296000</v>
      </c>
      <c r="G189">
        <f>LEFT(VoterTable[[#This Row],[Age Range]],2)*1</f>
        <v>35</v>
      </c>
      <c r="H189" t="str" cm="1">
        <f t="array" ref="H189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90" spans="1:8" x14ac:dyDescent="0.25">
      <c r="A190" t="s">
        <v>47</v>
      </c>
      <c r="B190" t="s">
        <v>9</v>
      </c>
      <c r="C190">
        <v>1004000</v>
      </c>
      <c r="D190">
        <v>961000</v>
      </c>
      <c r="E190">
        <v>756000</v>
      </c>
      <c r="F190">
        <v>709000</v>
      </c>
      <c r="G190">
        <f>LEFT(VoterTable[[#This Row],[Age Range]],2)*1</f>
        <v>45</v>
      </c>
      <c r="H190" t="str" cm="1">
        <f t="array" ref="H190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91" spans="1:8" x14ac:dyDescent="0.25">
      <c r="A191" t="s">
        <v>47</v>
      </c>
      <c r="B191" t="s">
        <v>10</v>
      </c>
      <c r="C191">
        <v>616000</v>
      </c>
      <c r="D191">
        <v>604000</v>
      </c>
      <c r="E191">
        <v>513000</v>
      </c>
      <c r="F191">
        <v>491000</v>
      </c>
      <c r="G191">
        <f>LEFT(VoterTable[[#This Row],[Age Range]],2)*1</f>
        <v>65</v>
      </c>
      <c r="H191" t="str" cm="1">
        <f t="array" ref="H191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192" spans="1:8" x14ac:dyDescent="0.25">
      <c r="A192" t="s">
        <v>48</v>
      </c>
      <c r="B192" t="s">
        <v>6</v>
      </c>
      <c r="C192">
        <v>1198000</v>
      </c>
      <c r="D192">
        <v>1137000</v>
      </c>
      <c r="E192">
        <v>645000</v>
      </c>
      <c r="F192">
        <v>478000</v>
      </c>
      <c r="G192">
        <f>LEFT(VoterTable[[#This Row],[Age Range]],2)*1</f>
        <v>18</v>
      </c>
      <c r="H192" t="str" cm="1">
        <f t="array" ref="H192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193" spans="1:8" x14ac:dyDescent="0.25">
      <c r="A193" t="s">
        <v>48</v>
      </c>
      <c r="B193" t="s">
        <v>7</v>
      </c>
      <c r="C193">
        <v>1543000</v>
      </c>
      <c r="D193">
        <v>1442000</v>
      </c>
      <c r="E193" s="1">
        <v>984000</v>
      </c>
      <c r="F193">
        <v>790000</v>
      </c>
      <c r="G193">
        <f>LEFT(VoterTable[[#This Row],[Age Range]],2)*1</f>
        <v>25</v>
      </c>
      <c r="H193" t="str" cm="1">
        <f t="array" ref="H193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194" spans="1:8" x14ac:dyDescent="0.25">
      <c r="A194" t="s">
        <v>48</v>
      </c>
      <c r="B194" t="s">
        <v>8</v>
      </c>
      <c r="C194">
        <v>1520000</v>
      </c>
      <c r="D194">
        <v>1442000</v>
      </c>
      <c r="E194">
        <v>1054000</v>
      </c>
      <c r="F194">
        <v>928000</v>
      </c>
      <c r="G194">
        <f>LEFT(VoterTable[[#This Row],[Age Range]],2)*1</f>
        <v>35</v>
      </c>
      <c r="H194" t="str" cm="1">
        <f t="array" ref="H194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95" spans="1:8" x14ac:dyDescent="0.25">
      <c r="A195" t="s">
        <v>48</v>
      </c>
      <c r="B195" t="s">
        <v>9</v>
      </c>
      <c r="C195">
        <v>3674000</v>
      </c>
      <c r="D195">
        <v>3547000</v>
      </c>
      <c r="E195">
        <v>2648000</v>
      </c>
      <c r="F195">
        <v>2331000</v>
      </c>
      <c r="G195">
        <f>LEFT(VoterTable[[#This Row],[Age Range]],2)*1</f>
        <v>45</v>
      </c>
      <c r="H195" t="str" cm="1">
        <f t="array" ref="H195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196" spans="1:8" x14ac:dyDescent="0.25">
      <c r="A196" t="s">
        <v>48</v>
      </c>
      <c r="B196" t="s">
        <v>10</v>
      </c>
      <c r="C196">
        <v>1913000</v>
      </c>
      <c r="D196">
        <v>1883000</v>
      </c>
      <c r="E196">
        <v>1463000</v>
      </c>
      <c r="F196">
        <v>1297000</v>
      </c>
      <c r="G196">
        <f>LEFT(VoterTable[[#This Row],[Age Range]],2)*1</f>
        <v>65</v>
      </c>
      <c r="H196" t="str" cm="1">
        <f t="array" ref="H196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197" spans="1:8" x14ac:dyDescent="0.25">
      <c r="A197" t="s">
        <v>49</v>
      </c>
      <c r="B197" t="s">
        <v>6</v>
      </c>
      <c r="C197">
        <v>99000</v>
      </c>
      <c r="D197">
        <v>89000</v>
      </c>
      <c r="E197">
        <v>61000</v>
      </c>
      <c r="F197">
        <v>45000</v>
      </c>
      <c r="G197">
        <f>LEFT(VoterTable[[#This Row],[Age Range]],2)*1</f>
        <v>18</v>
      </c>
      <c r="H197" t="str" cm="1">
        <f t="array" ref="H197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198" spans="1:8" x14ac:dyDescent="0.25">
      <c r="A198" t="s">
        <v>49</v>
      </c>
      <c r="B198" t="s">
        <v>7</v>
      </c>
      <c r="C198">
        <v>121000</v>
      </c>
      <c r="D198">
        <v>108000</v>
      </c>
      <c r="E198" s="1">
        <v>70000</v>
      </c>
      <c r="F198">
        <v>58000</v>
      </c>
      <c r="G198">
        <f>LEFT(VoterTable[[#This Row],[Age Range]],2)*1</f>
        <v>25</v>
      </c>
      <c r="H198" t="str" cm="1">
        <f t="array" ref="H198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199" spans="1:8" x14ac:dyDescent="0.25">
      <c r="A199" t="s">
        <v>49</v>
      </c>
      <c r="B199" t="s">
        <v>8</v>
      </c>
      <c r="C199">
        <v>150000</v>
      </c>
      <c r="D199">
        <v>127000</v>
      </c>
      <c r="E199">
        <v>89000</v>
      </c>
      <c r="F199">
        <v>76000</v>
      </c>
      <c r="G199">
        <f>LEFT(VoterTable[[#This Row],[Age Range]],2)*1</f>
        <v>35</v>
      </c>
      <c r="H199" t="str" cm="1">
        <f t="array" ref="H199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00" spans="1:8" x14ac:dyDescent="0.25">
      <c r="A200" t="s">
        <v>49</v>
      </c>
      <c r="B200" t="s">
        <v>9</v>
      </c>
      <c r="C200">
        <v>290000</v>
      </c>
      <c r="D200">
        <v>272000</v>
      </c>
      <c r="E200">
        <v>213000</v>
      </c>
      <c r="F200">
        <v>185000</v>
      </c>
      <c r="G200">
        <f>LEFT(VoterTable[[#This Row],[Age Range]],2)*1</f>
        <v>45</v>
      </c>
      <c r="H200" t="str" cm="1">
        <f t="array" ref="H200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01" spans="1:8" x14ac:dyDescent="0.25">
      <c r="A201" t="s">
        <v>49</v>
      </c>
      <c r="B201" t="s">
        <v>10</v>
      </c>
      <c r="C201">
        <v>158000</v>
      </c>
      <c r="D201">
        <v>155000</v>
      </c>
      <c r="E201">
        <v>119000</v>
      </c>
      <c r="F201">
        <v>105000</v>
      </c>
      <c r="G201">
        <f>LEFT(VoterTable[[#This Row],[Age Range]],2)*1</f>
        <v>65</v>
      </c>
      <c r="H201" t="str" cm="1">
        <f t="array" ref="H201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202" spans="1:8" x14ac:dyDescent="0.25">
      <c r="A202" t="s">
        <v>50</v>
      </c>
      <c r="B202" t="s">
        <v>6</v>
      </c>
      <c r="C202">
        <v>474000</v>
      </c>
      <c r="D202">
        <v>451000</v>
      </c>
      <c r="E202">
        <v>265000</v>
      </c>
      <c r="F202">
        <v>243000</v>
      </c>
      <c r="G202">
        <f>LEFT(VoterTable[[#This Row],[Age Range]],2)*1</f>
        <v>18</v>
      </c>
      <c r="H202" t="str" cm="1">
        <f t="array" ref="H202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203" spans="1:8" x14ac:dyDescent="0.25">
      <c r="A203" t="s">
        <v>50</v>
      </c>
      <c r="B203" t="s">
        <v>7</v>
      </c>
      <c r="C203">
        <v>510000</v>
      </c>
      <c r="D203">
        <v>476000</v>
      </c>
      <c r="E203" s="1">
        <v>364000</v>
      </c>
      <c r="F203">
        <v>293000</v>
      </c>
      <c r="G203">
        <f>LEFT(VoterTable[[#This Row],[Age Range]],2)*1</f>
        <v>25</v>
      </c>
      <c r="H203" t="str" cm="1">
        <f t="array" ref="H203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204" spans="1:8" x14ac:dyDescent="0.25">
      <c r="A204" t="s">
        <v>50</v>
      </c>
      <c r="B204" t="s">
        <v>8</v>
      </c>
      <c r="C204">
        <v>601000</v>
      </c>
      <c r="D204">
        <v>561000</v>
      </c>
      <c r="E204">
        <v>405000</v>
      </c>
      <c r="F204">
        <v>343000</v>
      </c>
      <c r="G204">
        <f>LEFT(VoterTable[[#This Row],[Age Range]],2)*1</f>
        <v>35</v>
      </c>
      <c r="H204" t="str" cm="1">
        <f t="array" ref="H204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05" spans="1:8" x14ac:dyDescent="0.25">
      <c r="A205" t="s">
        <v>50</v>
      </c>
      <c r="B205" t="s">
        <v>9</v>
      </c>
      <c r="C205">
        <v>1319000</v>
      </c>
      <c r="D205">
        <v>1289000</v>
      </c>
      <c r="E205">
        <v>956000</v>
      </c>
      <c r="F205">
        <v>866000</v>
      </c>
      <c r="G205">
        <f>LEFT(VoterTable[[#This Row],[Age Range]],2)*1</f>
        <v>45</v>
      </c>
      <c r="H205" t="str" cm="1">
        <f t="array" ref="H205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06" spans="1:8" x14ac:dyDescent="0.25">
      <c r="A206" t="s">
        <v>50</v>
      </c>
      <c r="B206" t="s">
        <v>10</v>
      </c>
      <c r="C206">
        <v>612000</v>
      </c>
      <c r="D206">
        <v>604000</v>
      </c>
      <c r="E206">
        <v>489000</v>
      </c>
      <c r="F206">
        <v>442000</v>
      </c>
      <c r="G206">
        <f>LEFT(VoterTable[[#This Row],[Age Range]],2)*1</f>
        <v>65</v>
      </c>
      <c r="H206" t="str" cm="1">
        <f t="array" ref="H206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207" spans="1:8" x14ac:dyDescent="0.25">
      <c r="A207" t="s">
        <v>51</v>
      </c>
      <c r="B207" t="s">
        <v>6</v>
      </c>
      <c r="C207">
        <v>95000</v>
      </c>
      <c r="D207">
        <v>94000</v>
      </c>
      <c r="E207">
        <v>52000</v>
      </c>
      <c r="F207">
        <v>31000</v>
      </c>
      <c r="G207">
        <f>LEFT(VoterTable[[#This Row],[Age Range]],2)*1</f>
        <v>18</v>
      </c>
      <c r="H207" t="str" cm="1">
        <f t="array" ref="H207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208" spans="1:8" x14ac:dyDescent="0.25">
      <c r="A208" t="s">
        <v>51</v>
      </c>
      <c r="B208" t="s">
        <v>7</v>
      </c>
      <c r="C208">
        <v>103000</v>
      </c>
      <c r="D208">
        <v>101000</v>
      </c>
      <c r="E208" s="1">
        <v>65000</v>
      </c>
      <c r="F208">
        <v>46000</v>
      </c>
      <c r="G208">
        <f>LEFT(VoterTable[[#This Row],[Age Range]],2)*1</f>
        <v>25</v>
      </c>
      <c r="H208" t="str" cm="1">
        <f t="array" ref="H208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209" spans="1:8" x14ac:dyDescent="0.25">
      <c r="A209" t="s">
        <v>51</v>
      </c>
      <c r="B209" t="s">
        <v>8</v>
      </c>
      <c r="C209">
        <v>82000</v>
      </c>
      <c r="D209">
        <v>79000</v>
      </c>
      <c r="E209">
        <v>64000</v>
      </c>
      <c r="F209">
        <v>53000</v>
      </c>
      <c r="G209">
        <f>LEFT(VoterTable[[#This Row],[Age Range]],2)*1</f>
        <v>35</v>
      </c>
      <c r="H209" t="str" cm="1">
        <f t="array" ref="H209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10" spans="1:8" x14ac:dyDescent="0.25">
      <c r="A210" t="s">
        <v>51</v>
      </c>
      <c r="B210" t="s">
        <v>9</v>
      </c>
      <c r="C210">
        <v>204000</v>
      </c>
      <c r="D210">
        <v>202000</v>
      </c>
      <c r="E210">
        <v>167000</v>
      </c>
      <c r="F210">
        <v>145000</v>
      </c>
      <c r="G210">
        <f>LEFT(VoterTable[[#This Row],[Age Range]],2)*1</f>
        <v>45</v>
      </c>
      <c r="H210" t="str" cm="1">
        <f t="array" ref="H210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11" spans="1:8" x14ac:dyDescent="0.25">
      <c r="A211" t="s">
        <v>51</v>
      </c>
      <c r="B211" t="s">
        <v>10</v>
      </c>
      <c r="C211">
        <v>132000</v>
      </c>
      <c r="D211">
        <v>130000</v>
      </c>
      <c r="E211">
        <v>106000</v>
      </c>
      <c r="F211">
        <v>96000</v>
      </c>
      <c r="G211">
        <f>LEFT(VoterTable[[#This Row],[Age Range]],2)*1</f>
        <v>65</v>
      </c>
      <c r="H211" t="str" cm="1">
        <f t="array" ref="H211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212" spans="1:8" x14ac:dyDescent="0.25">
      <c r="A212" t="s">
        <v>52</v>
      </c>
      <c r="B212" t="s">
        <v>6</v>
      </c>
      <c r="C212">
        <v>610000</v>
      </c>
      <c r="D212">
        <v>590000</v>
      </c>
      <c r="E212">
        <v>306000</v>
      </c>
      <c r="F212">
        <v>207000</v>
      </c>
      <c r="G212">
        <f>LEFT(VoterTable[[#This Row],[Age Range]],2)*1</f>
        <v>18</v>
      </c>
      <c r="H212" t="str" cm="1">
        <f t="array" ref="H212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213" spans="1:8" x14ac:dyDescent="0.25">
      <c r="A213" t="s">
        <v>52</v>
      </c>
      <c r="B213" t="s">
        <v>7</v>
      </c>
      <c r="C213">
        <v>833000</v>
      </c>
      <c r="D213">
        <v>773000</v>
      </c>
      <c r="E213" s="1">
        <v>517000</v>
      </c>
      <c r="F213">
        <v>395000</v>
      </c>
      <c r="G213">
        <f>LEFT(VoterTable[[#This Row],[Age Range]],2)*1</f>
        <v>25</v>
      </c>
      <c r="H213" t="str" cm="1">
        <f t="array" ref="H213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214" spans="1:8" x14ac:dyDescent="0.25">
      <c r="A214" t="s">
        <v>52</v>
      </c>
      <c r="B214" t="s">
        <v>8</v>
      </c>
      <c r="C214">
        <v>783000</v>
      </c>
      <c r="D214">
        <v>739000</v>
      </c>
      <c r="E214">
        <v>514000</v>
      </c>
      <c r="F214">
        <v>402000</v>
      </c>
      <c r="G214">
        <f>LEFT(VoterTable[[#This Row],[Age Range]],2)*1</f>
        <v>35</v>
      </c>
      <c r="H214" t="str" cm="1">
        <f t="array" ref="H214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15" spans="1:8" x14ac:dyDescent="0.25">
      <c r="A215" t="s">
        <v>52</v>
      </c>
      <c r="B215" t="s">
        <v>9</v>
      </c>
      <c r="C215">
        <v>1607000</v>
      </c>
      <c r="D215">
        <v>1563000</v>
      </c>
      <c r="E215">
        <v>1081000</v>
      </c>
      <c r="F215">
        <v>904000</v>
      </c>
      <c r="G215">
        <f>LEFT(VoterTable[[#This Row],[Age Range]],2)*1</f>
        <v>45</v>
      </c>
      <c r="H215" t="str" cm="1">
        <f t="array" ref="H215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16" spans="1:8" x14ac:dyDescent="0.25">
      <c r="A216" t="s">
        <v>52</v>
      </c>
      <c r="B216" t="s">
        <v>10</v>
      </c>
      <c r="C216">
        <v>1016000</v>
      </c>
      <c r="D216">
        <v>1013000</v>
      </c>
      <c r="E216">
        <v>793000</v>
      </c>
      <c r="F216">
        <v>698000</v>
      </c>
      <c r="G216">
        <f>LEFT(VoterTable[[#This Row],[Age Range]],2)*1</f>
        <v>65</v>
      </c>
      <c r="H216" t="str" cm="1">
        <f t="array" ref="H216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217" spans="1:8" x14ac:dyDescent="0.25">
      <c r="A217" t="s">
        <v>53</v>
      </c>
      <c r="B217" t="s">
        <v>6</v>
      </c>
      <c r="C217">
        <v>2538000</v>
      </c>
      <c r="D217">
        <v>2249000</v>
      </c>
      <c r="E217">
        <v>971000</v>
      </c>
      <c r="F217">
        <v>572000</v>
      </c>
      <c r="G217">
        <f>LEFT(VoterTable[[#This Row],[Age Range]],2)*1</f>
        <v>18</v>
      </c>
      <c r="H217" t="str" cm="1">
        <f t="array" ref="H217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218" spans="1:8" x14ac:dyDescent="0.25">
      <c r="A218" t="s">
        <v>53</v>
      </c>
      <c r="B218" t="s">
        <v>7</v>
      </c>
      <c r="C218">
        <v>3695000</v>
      </c>
      <c r="D218">
        <v>2965000</v>
      </c>
      <c r="E218" s="1">
        <v>1734000</v>
      </c>
      <c r="F218">
        <v>1228000</v>
      </c>
      <c r="G218">
        <f>LEFT(VoterTable[[#This Row],[Age Range]],2)*1</f>
        <v>25</v>
      </c>
      <c r="H218" t="str" cm="1">
        <f t="array" ref="H218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219" spans="1:8" x14ac:dyDescent="0.25">
      <c r="A219" t="s">
        <v>53</v>
      </c>
      <c r="B219" t="s">
        <v>8</v>
      </c>
      <c r="C219">
        <v>3445000</v>
      </c>
      <c r="D219">
        <v>2748000</v>
      </c>
      <c r="E219">
        <v>1839000</v>
      </c>
      <c r="F219">
        <v>1473000</v>
      </c>
      <c r="G219">
        <f>LEFT(VoterTable[[#This Row],[Age Range]],2)*1</f>
        <v>35</v>
      </c>
      <c r="H219" t="str" cm="1">
        <f t="array" ref="H219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20" spans="1:8" x14ac:dyDescent="0.25">
      <c r="A220" t="s">
        <v>53</v>
      </c>
      <c r="B220" t="s">
        <v>9</v>
      </c>
      <c r="C220">
        <v>6115000</v>
      </c>
      <c r="D220">
        <v>5429000</v>
      </c>
      <c r="E220">
        <v>3981000</v>
      </c>
      <c r="F220">
        <v>3399000</v>
      </c>
      <c r="G220">
        <f>LEFT(VoterTable[[#This Row],[Age Range]],2)*1</f>
        <v>45</v>
      </c>
      <c r="H220" t="str" cm="1">
        <f t="array" ref="H220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21" spans="1:8" x14ac:dyDescent="0.25">
      <c r="A221" t="s">
        <v>53</v>
      </c>
      <c r="B221" t="s">
        <v>10</v>
      </c>
      <c r="C221">
        <v>2849000</v>
      </c>
      <c r="D221">
        <v>2671000</v>
      </c>
      <c r="E221">
        <v>2225000</v>
      </c>
      <c r="F221">
        <v>1971000</v>
      </c>
      <c r="G221">
        <f>LEFT(VoterTable[[#This Row],[Age Range]],2)*1</f>
        <v>65</v>
      </c>
      <c r="H221" t="str" cm="1">
        <f t="array" ref="H221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222" spans="1:8" x14ac:dyDescent="0.25">
      <c r="A222" t="s">
        <v>54</v>
      </c>
      <c r="B222" t="s">
        <v>6</v>
      </c>
      <c r="C222">
        <v>279000</v>
      </c>
      <c r="D222">
        <v>263000</v>
      </c>
      <c r="E222">
        <v>115000</v>
      </c>
      <c r="F222">
        <v>97000</v>
      </c>
      <c r="G222">
        <f>LEFT(VoterTable[[#This Row],[Age Range]],2)*1</f>
        <v>18</v>
      </c>
      <c r="H222" t="str" cm="1">
        <f t="array" ref="H222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223" spans="1:8" x14ac:dyDescent="0.25">
      <c r="A223" t="s">
        <v>54</v>
      </c>
      <c r="B223" t="s">
        <v>7</v>
      </c>
      <c r="C223">
        <v>446000</v>
      </c>
      <c r="D223">
        <v>407000</v>
      </c>
      <c r="E223" s="1">
        <v>236000</v>
      </c>
      <c r="F223">
        <v>194000</v>
      </c>
      <c r="G223">
        <f>LEFT(VoterTable[[#This Row],[Age Range]],2)*1</f>
        <v>25</v>
      </c>
      <c r="H223" t="str" cm="1">
        <f t="array" ref="H223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224" spans="1:8" x14ac:dyDescent="0.25">
      <c r="A224" t="s">
        <v>54</v>
      </c>
      <c r="B224" t="s">
        <v>8</v>
      </c>
      <c r="C224">
        <v>357000</v>
      </c>
      <c r="D224">
        <v>307000</v>
      </c>
      <c r="E224">
        <v>182000</v>
      </c>
      <c r="F224">
        <v>161000</v>
      </c>
      <c r="G224">
        <f>LEFT(VoterTable[[#This Row],[Age Range]],2)*1</f>
        <v>35</v>
      </c>
      <c r="H224" t="str" cm="1">
        <f t="array" ref="H224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25" spans="1:8" x14ac:dyDescent="0.25">
      <c r="A225" t="s">
        <v>54</v>
      </c>
      <c r="B225" t="s">
        <v>9</v>
      </c>
      <c r="C225">
        <v>592000</v>
      </c>
      <c r="D225">
        <v>576000</v>
      </c>
      <c r="E225">
        <v>396000</v>
      </c>
      <c r="F225">
        <v>375000</v>
      </c>
      <c r="G225">
        <f>LEFT(VoterTable[[#This Row],[Age Range]],2)*1</f>
        <v>45</v>
      </c>
      <c r="H225" t="str" cm="1">
        <f t="array" ref="H225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26" spans="1:8" x14ac:dyDescent="0.25">
      <c r="A226" t="s">
        <v>54</v>
      </c>
      <c r="B226" t="s">
        <v>10</v>
      </c>
      <c r="C226">
        <v>242000</v>
      </c>
      <c r="D226">
        <v>240000</v>
      </c>
      <c r="E226">
        <v>208000</v>
      </c>
      <c r="F226">
        <v>195000</v>
      </c>
      <c r="G226">
        <f>LEFT(VoterTable[[#This Row],[Age Range]],2)*1</f>
        <v>65</v>
      </c>
      <c r="H226" t="str" cm="1">
        <f t="array" ref="H226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227" spans="1:8" x14ac:dyDescent="0.25">
      <c r="A227" t="s">
        <v>55</v>
      </c>
      <c r="B227" t="s">
        <v>6</v>
      </c>
      <c r="C227">
        <v>61000</v>
      </c>
      <c r="D227">
        <v>59000</v>
      </c>
      <c r="E227">
        <v>30000</v>
      </c>
      <c r="F227">
        <v>23000</v>
      </c>
      <c r="G227">
        <f>LEFT(VoterTable[[#This Row],[Age Range]],2)*1</f>
        <v>18</v>
      </c>
      <c r="H227" t="str" cm="1">
        <f t="array" ref="H227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228" spans="1:8" x14ac:dyDescent="0.25">
      <c r="A228" t="s">
        <v>55</v>
      </c>
      <c r="B228" t="s">
        <v>7</v>
      </c>
      <c r="C228">
        <v>69000</v>
      </c>
      <c r="D228">
        <v>68000</v>
      </c>
      <c r="E228" s="1">
        <v>41000</v>
      </c>
      <c r="F228">
        <v>30000</v>
      </c>
      <c r="G228">
        <f>LEFT(VoterTable[[#This Row],[Age Range]],2)*1</f>
        <v>25</v>
      </c>
      <c r="H228" t="str" cm="1">
        <f t="array" ref="H228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229" spans="1:8" x14ac:dyDescent="0.25">
      <c r="A229" t="s">
        <v>55</v>
      </c>
      <c r="B229" t="s">
        <v>8</v>
      </c>
      <c r="C229">
        <v>78000</v>
      </c>
      <c r="D229">
        <v>76000</v>
      </c>
      <c r="E229">
        <v>53000</v>
      </c>
      <c r="F229">
        <v>46000</v>
      </c>
      <c r="G229">
        <f>LEFT(VoterTable[[#This Row],[Age Range]],2)*1</f>
        <v>35</v>
      </c>
      <c r="H229" t="str" cm="1">
        <f t="array" ref="H229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30" spans="1:8" x14ac:dyDescent="0.25">
      <c r="A230" t="s">
        <v>55</v>
      </c>
      <c r="B230" t="s">
        <v>9</v>
      </c>
      <c r="C230">
        <v>195000</v>
      </c>
      <c r="D230">
        <v>193000</v>
      </c>
      <c r="E230">
        <v>153000</v>
      </c>
      <c r="F230">
        <v>133000</v>
      </c>
      <c r="G230">
        <f>LEFT(VoterTable[[#This Row],[Age Range]],2)*1</f>
        <v>45</v>
      </c>
      <c r="H230" t="str" cm="1">
        <f t="array" ref="H230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31" spans="1:8" x14ac:dyDescent="0.25">
      <c r="A231" t="s">
        <v>55</v>
      </c>
      <c r="B231" t="s">
        <v>10</v>
      </c>
      <c r="C231">
        <v>93000</v>
      </c>
      <c r="D231">
        <v>91000</v>
      </c>
      <c r="E231">
        <v>79000</v>
      </c>
      <c r="F231">
        <v>75000</v>
      </c>
      <c r="G231">
        <f>LEFT(VoterTable[[#This Row],[Age Range]],2)*1</f>
        <v>65</v>
      </c>
      <c r="H231" t="str" cm="1">
        <f t="array" ref="H231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232" spans="1:8" x14ac:dyDescent="0.25">
      <c r="A232" t="s">
        <v>56</v>
      </c>
      <c r="B232" t="s">
        <v>6</v>
      </c>
      <c r="C232">
        <v>695000</v>
      </c>
      <c r="D232">
        <v>612000</v>
      </c>
      <c r="E232">
        <v>351000</v>
      </c>
      <c r="F232">
        <v>292000</v>
      </c>
      <c r="G232">
        <f>LEFT(VoterTable[[#This Row],[Age Range]],2)*1</f>
        <v>18</v>
      </c>
      <c r="H232" t="str" cm="1">
        <f t="array" ref="H232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233" spans="1:8" x14ac:dyDescent="0.25">
      <c r="A233" t="s">
        <v>56</v>
      </c>
      <c r="B233" t="s">
        <v>7</v>
      </c>
      <c r="C233">
        <v>1192000</v>
      </c>
      <c r="D233">
        <v>1026000</v>
      </c>
      <c r="E233" s="1">
        <v>698000</v>
      </c>
      <c r="F233">
        <v>605000</v>
      </c>
      <c r="G233">
        <f>LEFT(VoterTable[[#This Row],[Age Range]],2)*1</f>
        <v>25</v>
      </c>
      <c r="H233" t="str" cm="1">
        <f t="array" ref="H233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234" spans="1:8" x14ac:dyDescent="0.25">
      <c r="A234" t="s">
        <v>56</v>
      </c>
      <c r="B234" t="s">
        <v>8</v>
      </c>
      <c r="C234">
        <v>989000</v>
      </c>
      <c r="D234">
        <v>889000</v>
      </c>
      <c r="E234">
        <v>717000</v>
      </c>
      <c r="F234">
        <v>634000</v>
      </c>
      <c r="G234">
        <f>LEFT(VoterTable[[#This Row],[Age Range]],2)*1</f>
        <v>35</v>
      </c>
      <c r="H234" t="str" cm="1">
        <f t="array" ref="H234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35" spans="1:8" x14ac:dyDescent="0.25">
      <c r="A235" t="s">
        <v>56</v>
      </c>
      <c r="B235" t="s">
        <v>9</v>
      </c>
      <c r="C235">
        <v>2140000</v>
      </c>
      <c r="D235">
        <v>2050000</v>
      </c>
      <c r="E235">
        <v>1591000</v>
      </c>
      <c r="F235">
        <v>1473000</v>
      </c>
      <c r="G235">
        <f>LEFT(VoterTable[[#This Row],[Age Range]],2)*1</f>
        <v>45</v>
      </c>
      <c r="H235" t="str" cm="1">
        <f t="array" ref="H235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36" spans="1:8" x14ac:dyDescent="0.25">
      <c r="A236" t="s">
        <v>56</v>
      </c>
      <c r="B236" t="s">
        <v>10</v>
      </c>
      <c r="C236">
        <v>1079000</v>
      </c>
      <c r="D236">
        <v>1069000</v>
      </c>
      <c r="E236">
        <v>853000</v>
      </c>
      <c r="F236">
        <v>774000</v>
      </c>
      <c r="G236">
        <f>LEFT(VoterTable[[#This Row],[Age Range]],2)*1</f>
        <v>65</v>
      </c>
      <c r="H236" t="str" cm="1">
        <f t="array" ref="H236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237" spans="1:8" x14ac:dyDescent="0.25">
      <c r="A237" t="s">
        <v>57</v>
      </c>
      <c r="B237" t="s">
        <v>6</v>
      </c>
      <c r="C237">
        <v>563000</v>
      </c>
      <c r="D237">
        <v>511000</v>
      </c>
      <c r="E237">
        <v>275000</v>
      </c>
      <c r="F237">
        <v>215000</v>
      </c>
      <c r="G237">
        <f>LEFT(VoterTable[[#This Row],[Age Range]],2)*1</f>
        <v>18</v>
      </c>
      <c r="H237" t="str" cm="1">
        <f t="array" ref="H237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238" spans="1:8" x14ac:dyDescent="0.25">
      <c r="A238" t="s">
        <v>57</v>
      </c>
      <c r="B238" t="s">
        <v>7</v>
      </c>
      <c r="C238">
        <v>1017000</v>
      </c>
      <c r="D238">
        <v>911000</v>
      </c>
      <c r="E238" s="1">
        <v>596000</v>
      </c>
      <c r="F238">
        <v>488000</v>
      </c>
      <c r="G238">
        <f>LEFT(VoterTable[[#This Row],[Age Range]],2)*1</f>
        <v>25</v>
      </c>
      <c r="H238" t="str" cm="1">
        <f t="array" ref="H238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239" spans="1:8" x14ac:dyDescent="0.25">
      <c r="A239" t="s">
        <v>57</v>
      </c>
      <c r="B239" t="s">
        <v>8</v>
      </c>
      <c r="C239">
        <v>916000</v>
      </c>
      <c r="D239">
        <v>809000</v>
      </c>
      <c r="E239">
        <v>649000</v>
      </c>
      <c r="F239">
        <v>577000</v>
      </c>
      <c r="G239">
        <f>LEFT(VoterTable[[#This Row],[Age Range]],2)*1</f>
        <v>35</v>
      </c>
      <c r="H239" t="str" cm="1">
        <f t="array" ref="H239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40" spans="1:8" x14ac:dyDescent="0.25">
      <c r="A240" t="s">
        <v>57</v>
      </c>
      <c r="B240" t="s">
        <v>9</v>
      </c>
      <c r="C240">
        <v>1660000</v>
      </c>
      <c r="D240">
        <v>1570000</v>
      </c>
      <c r="E240">
        <v>1183000</v>
      </c>
      <c r="F240">
        <v>1101000</v>
      </c>
      <c r="G240">
        <f>LEFT(VoterTable[[#This Row],[Age Range]],2)*1</f>
        <v>45</v>
      </c>
      <c r="H240" t="str" cm="1">
        <f t="array" ref="H240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41" spans="1:8" x14ac:dyDescent="0.25">
      <c r="A241" t="s">
        <v>57</v>
      </c>
      <c r="B241" t="s">
        <v>10</v>
      </c>
      <c r="C241">
        <v>1074000</v>
      </c>
      <c r="D241">
        <v>1032000</v>
      </c>
      <c r="E241">
        <v>830000</v>
      </c>
      <c r="F241">
        <v>791000</v>
      </c>
      <c r="G241">
        <f>LEFT(VoterTable[[#This Row],[Age Range]],2)*1</f>
        <v>65</v>
      </c>
      <c r="H241" t="str" cm="1">
        <f t="array" ref="H241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242" spans="1:8" x14ac:dyDescent="0.25">
      <c r="A242" t="s">
        <v>58</v>
      </c>
      <c r="B242" t="s">
        <v>6</v>
      </c>
      <c r="C242">
        <v>163000</v>
      </c>
      <c r="D242">
        <v>162000</v>
      </c>
      <c r="E242">
        <v>78000</v>
      </c>
      <c r="F242">
        <v>37000</v>
      </c>
      <c r="G242">
        <f>LEFT(VoterTable[[#This Row],[Age Range]],2)*1</f>
        <v>18</v>
      </c>
      <c r="H242" t="str" cm="1">
        <f t="array" ref="H242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243" spans="1:8" x14ac:dyDescent="0.25">
      <c r="A243" t="s">
        <v>58</v>
      </c>
      <c r="B243" t="s">
        <v>7</v>
      </c>
      <c r="C243">
        <v>213000</v>
      </c>
      <c r="D243">
        <v>210000</v>
      </c>
      <c r="E243" s="1">
        <v>131000</v>
      </c>
      <c r="F243">
        <v>66000</v>
      </c>
      <c r="G243">
        <f>LEFT(VoterTable[[#This Row],[Age Range]],2)*1</f>
        <v>25</v>
      </c>
      <c r="H243" t="str" cm="1">
        <f t="array" ref="H243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244" spans="1:8" x14ac:dyDescent="0.25">
      <c r="A244" t="s">
        <v>58</v>
      </c>
      <c r="B244" t="s">
        <v>8</v>
      </c>
      <c r="C244">
        <v>237000</v>
      </c>
      <c r="D244">
        <v>237000</v>
      </c>
      <c r="E244">
        <v>162000</v>
      </c>
      <c r="F244">
        <v>111000</v>
      </c>
      <c r="G244">
        <f>LEFT(VoterTable[[#This Row],[Age Range]],2)*1</f>
        <v>35</v>
      </c>
      <c r="H244" t="str" cm="1">
        <f t="array" ref="H244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45" spans="1:8" x14ac:dyDescent="0.25">
      <c r="A245" t="s">
        <v>58</v>
      </c>
      <c r="B245" t="s">
        <v>9</v>
      </c>
      <c r="C245">
        <v>479000</v>
      </c>
      <c r="D245">
        <v>475000</v>
      </c>
      <c r="E245">
        <v>326000</v>
      </c>
      <c r="F245">
        <v>253000</v>
      </c>
      <c r="G245">
        <f>LEFT(VoterTable[[#This Row],[Age Range]],2)*1</f>
        <v>45</v>
      </c>
      <c r="H245" t="str" cm="1">
        <f t="array" ref="H245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46" spans="1:8" x14ac:dyDescent="0.25">
      <c r="A246" t="s">
        <v>58</v>
      </c>
      <c r="B246" t="s">
        <v>10</v>
      </c>
      <c r="C246">
        <v>361000</v>
      </c>
      <c r="D246">
        <v>359000</v>
      </c>
      <c r="E246">
        <v>286000</v>
      </c>
      <c r="F246">
        <v>222000</v>
      </c>
      <c r="G246">
        <f>LEFT(VoterTable[[#This Row],[Age Range]],2)*1</f>
        <v>65</v>
      </c>
      <c r="H246" t="str" cm="1">
        <f t="array" ref="H246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247" spans="1:8" x14ac:dyDescent="0.25">
      <c r="A247" t="s">
        <v>59</v>
      </c>
      <c r="B247" t="s">
        <v>6</v>
      </c>
      <c r="C247">
        <v>539000</v>
      </c>
      <c r="D247">
        <v>513000</v>
      </c>
      <c r="E247">
        <v>308000</v>
      </c>
      <c r="F247">
        <v>287000</v>
      </c>
      <c r="G247">
        <f>LEFT(VoterTable[[#This Row],[Age Range]],2)*1</f>
        <v>18</v>
      </c>
      <c r="H247" t="str" cm="1">
        <f t="array" ref="H247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248" spans="1:8" x14ac:dyDescent="0.25">
      <c r="A248" t="s">
        <v>59</v>
      </c>
      <c r="B248" t="s">
        <v>7</v>
      </c>
      <c r="C248">
        <v>699000</v>
      </c>
      <c r="D248">
        <v>662000</v>
      </c>
      <c r="E248" s="1">
        <v>475000</v>
      </c>
      <c r="F248">
        <v>438000</v>
      </c>
      <c r="G248">
        <f>LEFT(VoterTable[[#This Row],[Age Range]],2)*1</f>
        <v>25</v>
      </c>
      <c r="H248" t="str" cm="1">
        <f t="array" ref="H248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249" spans="1:8" x14ac:dyDescent="0.25">
      <c r="A249" t="s">
        <v>59</v>
      </c>
      <c r="B249" t="s">
        <v>8</v>
      </c>
      <c r="C249">
        <v>714000</v>
      </c>
      <c r="D249">
        <v>695000</v>
      </c>
      <c r="E249">
        <v>548000</v>
      </c>
      <c r="F249">
        <v>514000</v>
      </c>
      <c r="G249">
        <f>LEFT(VoterTable[[#This Row],[Age Range]],2)*1</f>
        <v>35</v>
      </c>
      <c r="H249" t="str" cm="1">
        <f t="array" ref="H249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50" spans="1:8" x14ac:dyDescent="0.25">
      <c r="A250" t="s">
        <v>59</v>
      </c>
      <c r="B250" t="s">
        <v>9</v>
      </c>
      <c r="C250">
        <v>1552000</v>
      </c>
      <c r="D250">
        <v>1532000</v>
      </c>
      <c r="E250">
        <v>1224000</v>
      </c>
      <c r="F250">
        <v>1192000</v>
      </c>
      <c r="G250">
        <f>LEFT(VoterTable[[#This Row],[Age Range]],2)*1</f>
        <v>45</v>
      </c>
      <c r="H250" t="str" cm="1">
        <f t="array" ref="H250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51" spans="1:8" x14ac:dyDescent="0.25">
      <c r="A251" t="s">
        <v>59</v>
      </c>
      <c r="B251" t="s">
        <v>10</v>
      </c>
      <c r="C251">
        <v>847000</v>
      </c>
      <c r="D251">
        <v>845000</v>
      </c>
      <c r="E251">
        <v>763000</v>
      </c>
      <c r="F251">
        <v>697000</v>
      </c>
      <c r="G251">
        <f>LEFT(VoterTable[[#This Row],[Age Range]],2)*1</f>
        <v>65</v>
      </c>
      <c r="H251" t="str" cm="1">
        <f t="array" ref="H251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252" spans="1:8" x14ac:dyDescent="0.25">
      <c r="A252" t="s">
        <v>60</v>
      </c>
      <c r="B252" t="s">
        <v>6</v>
      </c>
      <c r="C252">
        <v>56000</v>
      </c>
      <c r="D252">
        <v>55000</v>
      </c>
      <c r="E252">
        <v>21000</v>
      </c>
      <c r="F252">
        <v>18000</v>
      </c>
      <c r="G252">
        <f>LEFT(VoterTable[[#This Row],[Age Range]],2)*1</f>
        <v>18</v>
      </c>
      <c r="H252" t="str" cm="1">
        <f t="array" ref="H252">_xlfn.IFS(VoterTable[[#This Row],[Age Start]]&lt;25,"Youth (&lt;25)",VoterTable[[#This Row],[Age Start]]&lt;=34,"Young Adults (25-34)",VoterTable[[#This Row],[Age Start]]&lt;=64,"Adults (35-64)",VoterTable[[#This Row],[Age Start]]&gt;64,"Seniors (&gt;64)")</f>
        <v>Youth (&lt;25)</v>
      </c>
    </row>
    <row r="253" spans="1:8" x14ac:dyDescent="0.25">
      <c r="A253" t="s">
        <v>60</v>
      </c>
      <c r="B253" t="s">
        <v>7</v>
      </c>
      <c r="C253">
        <v>73000</v>
      </c>
      <c r="D253">
        <v>71000</v>
      </c>
      <c r="E253" s="1">
        <v>44000</v>
      </c>
      <c r="F253">
        <v>39000</v>
      </c>
      <c r="G253">
        <f>LEFT(VoterTable[[#This Row],[Age Range]],2)*1</f>
        <v>25</v>
      </c>
      <c r="H253" t="str" cm="1">
        <f t="array" ref="H253">_xlfn.IFS(VoterTable[[#This Row],[Age Start]]&lt;25,"Youth (&lt;25)",VoterTable[[#This Row],[Age Start]]&lt;=34,"Young Adults (25-34)",VoterTable[[#This Row],[Age Start]]&lt;=64,"Adults (35-64)",VoterTable[[#This Row],[Age Start]]&gt;64,"Seniors (&gt;64)")</f>
        <v>Young Adults (25-34)</v>
      </c>
    </row>
    <row r="254" spans="1:8" x14ac:dyDescent="0.25">
      <c r="A254" t="s">
        <v>60</v>
      </c>
      <c r="B254" t="s">
        <v>8</v>
      </c>
      <c r="C254">
        <v>68000</v>
      </c>
      <c r="D254">
        <v>66000</v>
      </c>
      <c r="E254">
        <v>41000</v>
      </c>
      <c r="F254">
        <v>36000</v>
      </c>
      <c r="G254">
        <f>LEFT(VoterTable[[#This Row],[Age Range]],2)*1</f>
        <v>35</v>
      </c>
      <c r="H254" t="str" cm="1">
        <f t="array" ref="H254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55" spans="1:8" x14ac:dyDescent="0.25">
      <c r="A255" t="s">
        <v>60</v>
      </c>
      <c r="B255" t="s">
        <v>9</v>
      </c>
      <c r="C255">
        <v>155000</v>
      </c>
      <c r="D255">
        <v>154000</v>
      </c>
      <c r="E255">
        <v>101000</v>
      </c>
      <c r="F255">
        <v>95000</v>
      </c>
      <c r="G255">
        <f>LEFT(VoterTable[[#This Row],[Age Range]],2)*1</f>
        <v>45</v>
      </c>
      <c r="H255" t="str" cm="1">
        <f t="array" ref="H255">_xlfn.IFS(VoterTable[[#This Row],[Age Start]]&lt;25,"Youth (&lt;25)",VoterTable[[#This Row],[Age Start]]&lt;=34,"Young Adults (25-34)",VoterTable[[#This Row],[Age Start]]&lt;=64,"Adults (35-64)",VoterTable[[#This Row],[Age Start]]&gt;64,"Seniors (&gt;64)")</f>
        <v>Adults (35-64)</v>
      </c>
    </row>
    <row r="256" spans="1:8" x14ac:dyDescent="0.25">
      <c r="A256" t="s">
        <v>60</v>
      </c>
      <c r="B256" t="s">
        <v>10</v>
      </c>
      <c r="C256">
        <v>74000</v>
      </c>
      <c r="D256">
        <v>73000</v>
      </c>
      <c r="E256">
        <v>61000</v>
      </c>
      <c r="F256">
        <v>59000</v>
      </c>
      <c r="G256">
        <f>LEFT(VoterTable[[#This Row],[Age Range]],2)*1</f>
        <v>65</v>
      </c>
      <c r="H256" t="str" cm="1">
        <f t="array" ref="H256">_xlfn.IFS(VoterTable[[#This Row],[Age Start]]&lt;25,"Youth (&lt;25)",VoterTable[[#This Row],[Age Start]]&lt;=34,"Young Adults (25-34)",VoterTable[[#This Row],[Age Start]]&lt;=64,"Adults (35-64)",VoterTable[[#This Row],[Age Start]]&gt;64,"Seniors (&gt;64)")</f>
        <v>Seniors (&gt;64)</v>
      </c>
    </row>
    <row r="257" spans="1:6" x14ac:dyDescent="0.25">
      <c r="A257" t="s">
        <v>62</v>
      </c>
      <c r="E257">
        <f>SUBTOTAL(109,VoterTable[Registered Voters])</f>
        <v>153153000</v>
      </c>
      <c r="F257">
        <f>SUBTOTAL(109,VoterTable[Confirmed Voters])</f>
        <v>132952000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newPivot</vt:lpstr>
      <vt:lpstr>US Voters 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Young</dc:creator>
  <cp:lastModifiedBy>chagan</cp:lastModifiedBy>
  <dcterms:created xsi:type="dcterms:W3CDTF">2021-02-09T02:32:48Z</dcterms:created>
  <dcterms:modified xsi:type="dcterms:W3CDTF">2023-02-18T17:03:07Z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2023-02-18T16:18:54Z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4184d1bb-4d08-4687-add4-91f9b119f9a2</vt:lpwstr>
  </property>
  <property fmtid="{D5CDD505-2E9C-101B-9397-08002B2CF9AE}" pid="7" name="MSIP_Label_defa4170-0d19-0005-0004-bc88714345d2_ActionId">
    <vt:lpwstr>1e7f37b9-129e-458e-b3d7-3112a3f9b3d7</vt:lpwstr>
  </property>
  <property fmtid="{D5CDD505-2E9C-101B-9397-08002B2CF9AE}" pid="8" name="MSIP_Label_defa4170-0d19-0005-0004-bc88714345d2_ContentBits">
    <vt:lpwstr>0</vt:lpwstr>
  </property>
</Properties>
</file>