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31580" windowHeight="19660" tabRatio="500" activeTab="1"/>
  </bookViews>
  <sheets>
    <sheet name="ProductDetail" sheetId="3" r:id="rId1"/>
    <sheet name="Pricing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8" i="1" l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98" i="1"/>
  <c r="J98" i="1"/>
  <c r="I98" i="1"/>
  <c r="H98" i="1"/>
  <c r="G98" i="1"/>
  <c r="F98" i="1"/>
  <c r="E98" i="1"/>
  <c r="D98" i="1"/>
  <c r="C98" i="1"/>
  <c r="B98" i="1"/>
  <c r="K80" i="1"/>
  <c r="J80" i="1"/>
  <c r="I80" i="1"/>
  <c r="H80" i="1"/>
  <c r="G80" i="1"/>
  <c r="F80" i="1"/>
  <c r="E80" i="1"/>
  <c r="D80" i="1"/>
  <c r="C80" i="1"/>
  <c r="B80" i="1"/>
  <c r="K62" i="1"/>
  <c r="J62" i="1"/>
  <c r="I62" i="1"/>
  <c r="H62" i="1"/>
  <c r="G62" i="1"/>
  <c r="F62" i="1"/>
  <c r="E62" i="1"/>
  <c r="D62" i="1"/>
  <c r="C62" i="1"/>
  <c r="B62" i="1"/>
  <c r="Q8" i="1"/>
  <c r="T8" i="1"/>
  <c r="P10" i="1"/>
  <c r="P11" i="1"/>
  <c r="P12" i="1"/>
  <c r="O18" i="1"/>
  <c r="K10" i="1"/>
  <c r="K44" i="1"/>
  <c r="K54" i="1"/>
  <c r="J10" i="1"/>
  <c r="J44" i="1"/>
  <c r="J54" i="1"/>
  <c r="I10" i="1"/>
  <c r="I44" i="1"/>
  <c r="I54" i="1"/>
  <c r="H10" i="1"/>
  <c r="H44" i="1"/>
  <c r="H54" i="1"/>
  <c r="G10" i="1"/>
  <c r="G44" i="1"/>
  <c r="G54" i="1"/>
  <c r="F10" i="1"/>
  <c r="F44" i="1"/>
  <c r="F54" i="1"/>
  <c r="E10" i="1"/>
  <c r="E44" i="1"/>
  <c r="E54" i="1"/>
  <c r="D10" i="1"/>
  <c r="D44" i="1"/>
  <c r="D54" i="1"/>
  <c r="C10" i="1"/>
  <c r="C44" i="1"/>
  <c r="C54" i="1"/>
  <c r="B10" i="1"/>
  <c r="B44" i="1"/>
  <c r="B54" i="1"/>
  <c r="O17" i="1"/>
  <c r="K53" i="1"/>
  <c r="J53" i="1"/>
  <c r="I53" i="1"/>
  <c r="H53" i="1"/>
  <c r="G53" i="1"/>
  <c r="F53" i="1"/>
  <c r="E53" i="1"/>
  <c r="D53" i="1"/>
  <c r="C53" i="1"/>
  <c r="B53" i="1"/>
  <c r="O16" i="1"/>
  <c r="K52" i="1"/>
  <c r="J52" i="1"/>
  <c r="I52" i="1"/>
  <c r="H52" i="1"/>
  <c r="G52" i="1"/>
  <c r="F52" i="1"/>
  <c r="E52" i="1"/>
  <c r="D52" i="1"/>
  <c r="C52" i="1"/>
  <c r="B52" i="1"/>
  <c r="O15" i="1"/>
  <c r="K51" i="1"/>
  <c r="J51" i="1"/>
  <c r="I51" i="1"/>
  <c r="H51" i="1"/>
  <c r="G51" i="1"/>
  <c r="F51" i="1"/>
  <c r="E51" i="1"/>
  <c r="D51" i="1"/>
  <c r="C51" i="1"/>
  <c r="B51" i="1"/>
  <c r="O14" i="1"/>
  <c r="K50" i="1"/>
  <c r="J50" i="1"/>
  <c r="I50" i="1"/>
  <c r="H50" i="1"/>
  <c r="G50" i="1"/>
  <c r="F50" i="1"/>
  <c r="E50" i="1"/>
  <c r="D50" i="1"/>
  <c r="C50" i="1"/>
  <c r="B50" i="1"/>
  <c r="O13" i="1"/>
  <c r="K49" i="1"/>
  <c r="J49" i="1"/>
  <c r="I49" i="1"/>
  <c r="H49" i="1"/>
  <c r="G49" i="1"/>
  <c r="F49" i="1"/>
  <c r="E49" i="1"/>
  <c r="D49" i="1"/>
  <c r="C49" i="1"/>
  <c r="B49" i="1"/>
  <c r="O12" i="1"/>
  <c r="K48" i="1"/>
  <c r="J48" i="1"/>
  <c r="I48" i="1"/>
  <c r="H48" i="1"/>
  <c r="G48" i="1"/>
  <c r="F48" i="1"/>
  <c r="E48" i="1"/>
  <c r="D48" i="1"/>
  <c r="C48" i="1"/>
  <c r="B48" i="1"/>
  <c r="O11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9" i="1"/>
  <c r="J9" i="1"/>
  <c r="I9" i="1"/>
  <c r="H9" i="1"/>
  <c r="G9" i="1"/>
  <c r="F9" i="1"/>
  <c r="E9" i="1"/>
  <c r="D9" i="1"/>
  <c r="C9" i="1"/>
  <c r="B9" i="1"/>
  <c r="B26" i="1"/>
  <c r="B27" i="1"/>
  <c r="C26" i="1"/>
  <c r="E26" i="1"/>
  <c r="G26" i="1"/>
  <c r="I26" i="1"/>
  <c r="K26" i="1"/>
  <c r="K36" i="1"/>
  <c r="I36" i="1"/>
  <c r="G36" i="1"/>
  <c r="E36" i="1"/>
  <c r="C36" i="1"/>
  <c r="K35" i="1"/>
  <c r="I35" i="1"/>
  <c r="G35" i="1"/>
  <c r="E35" i="1"/>
  <c r="C35" i="1"/>
  <c r="K34" i="1"/>
  <c r="I34" i="1"/>
  <c r="G34" i="1"/>
  <c r="E34" i="1"/>
  <c r="C34" i="1"/>
  <c r="K33" i="1"/>
  <c r="I33" i="1"/>
  <c r="G33" i="1"/>
  <c r="E33" i="1"/>
  <c r="C33" i="1"/>
  <c r="K32" i="1"/>
  <c r="I32" i="1"/>
  <c r="G32" i="1"/>
  <c r="E32" i="1"/>
  <c r="C32" i="1"/>
  <c r="K31" i="1"/>
  <c r="I31" i="1"/>
  <c r="G31" i="1"/>
  <c r="E31" i="1"/>
  <c r="C31" i="1"/>
  <c r="K30" i="1"/>
  <c r="I30" i="1"/>
  <c r="G30" i="1"/>
  <c r="E30" i="1"/>
  <c r="C30" i="1"/>
  <c r="K29" i="1"/>
  <c r="I29" i="1"/>
  <c r="G29" i="1"/>
  <c r="E29" i="1"/>
  <c r="C29" i="1"/>
  <c r="K28" i="1"/>
  <c r="I28" i="1"/>
  <c r="G28" i="1"/>
  <c r="E28" i="1"/>
  <c r="C28" i="1"/>
  <c r="K27" i="1"/>
  <c r="I27" i="1"/>
  <c r="G27" i="1"/>
  <c r="E27" i="1"/>
  <c r="C27" i="1"/>
  <c r="N18" i="1"/>
  <c r="N17" i="1"/>
  <c r="N16" i="1"/>
  <c r="N15" i="1"/>
  <c r="N14" i="1"/>
  <c r="N13" i="1"/>
  <c r="N12" i="1"/>
  <c r="N11" i="1"/>
  <c r="N10" i="1"/>
  <c r="N9" i="1"/>
  <c r="N8" i="1"/>
  <c r="O8" i="1"/>
  <c r="D26" i="1"/>
  <c r="D27" i="1"/>
  <c r="F26" i="1"/>
  <c r="F27" i="1"/>
  <c r="H26" i="1"/>
  <c r="H27" i="1"/>
  <c r="J26" i="1"/>
  <c r="J27" i="1"/>
  <c r="B28" i="1"/>
  <c r="D28" i="1"/>
  <c r="F28" i="1"/>
  <c r="H28" i="1"/>
  <c r="J28" i="1"/>
  <c r="B29" i="1"/>
  <c r="D29" i="1"/>
  <c r="F29" i="1"/>
  <c r="H29" i="1"/>
  <c r="J29" i="1"/>
  <c r="B30" i="1"/>
  <c r="D30" i="1"/>
  <c r="F30" i="1"/>
  <c r="H30" i="1"/>
  <c r="J30" i="1"/>
  <c r="B31" i="1"/>
  <c r="D31" i="1"/>
  <c r="F31" i="1"/>
  <c r="H31" i="1"/>
  <c r="J31" i="1"/>
  <c r="B32" i="1"/>
  <c r="D32" i="1"/>
  <c r="F32" i="1"/>
  <c r="H32" i="1"/>
  <c r="J32" i="1"/>
  <c r="B33" i="1"/>
  <c r="D33" i="1"/>
  <c r="F33" i="1"/>
  <c r="H33" i="1"/>
  <c r="J33" i="1"/>
  <c r="B34" i="1"/>
  <c r="D34" i="1"/>
  <c r="F34" i="1"/>
  <c r="H34" i="1"/>
  <c r="J34" i="1"/>
  <c r="B35" i="1"/>
  <c r="D35" i="1"/>
  <c r="F35" i="1"/>
  <c r="H35" i="1"/>
  <c r="J35" i="1"/>
  <c r="B36" i="1"/>
  <c r="D36" i="1"/>
  <c r="F36" i="1"/>
  <c r="H36" i="1"/>
  <c r="J36" i="1"/>
</calcChain>
</file>

<file path=xl/sharedStrings.xml><?xml version="1.0" encoding="utf-8"?>
<sst xmlns="http://schemas.openxmlformats.org/spreadsheetml/2006/main" count="325" uniqueCount="63">
  <si>
    <t>Population</t>
  </si>
  <si>
    <t>Aggregate</t>
  </si>
  <si>
    <t>Age/Sex</t>
  </si>
  <si>
    <t>Detail</t>
  </si>
  <si>
    <t>Employment</t>
  </si>
  <si>
    <t>GDP</t>
  </si>
  <si>
    <t>Industry</t>
  </si>
  <si>
    <t>Forecast Category</t>
  </si>
  <si>
    <t>PriceFactor</t>
  </si>
  <si>
    <t>Weight/Unit</t>
  </si>
  <si>
    <t>Product Pricing Matrix</t>
  </si>
  <si>
    <t>Simple Geography / 5 year forecast</t>
  </si>
  <si>
    <t>Simple Geography / 10 year forecast</t>
  </si>
  <si>
    <t>School Enrolment</t>
  </si>
  <si>
    <t>Municipal Sustainability</t>
  </si>
  <si>
    <t>Base</t>
  </si>
  <si>
    <t>Advanced</t>
  </si>
  <si>
    <t># of Geographies</t>
  </si>
  <si>
    <t>School</t>
  </si>
  <si>
    <t>Comparison</t>
  </si>
  <si>
    <t>Simple Geography / 20 year forecast</t>
  </si>
  <si>
    <t>x</t>
  </si>
  <si>
    <t>Documentation / Forecast Assumptions</t>
  </si>
  <si>
    <t>Historic Trend Analysis</t>
  </si>
  <si>
    <t>Custom Forecast Period Available</t>
  </si>
  <si>
    <t>5, 10 or 20 year forecast</t>
  </si>
  <si>
    <t>5 year forecast</t>
  </si>
  <si>
    <t>Sustainability Forecast Period</t>
  </si>
  <si>
    <t>Custom Growth Scenario Available</t>
  </si>
  <si>
    <t>Select one of 9 Growth Scenarios</t>
  </si>
  <si>
    <t>Select 1 of 3 Region Growth Scenarios</t>
  </si>
  <si>
    <t>Sustainability Forecast Scenarios</t>
  </si>
  <si>
    <t>Sustainability Comparison</t>
  </si>
  <si>
    <t>Sustainability Dashboard</t>
  </si>
  <si>
    <t>Customized</t>
  </si>
  <si>
    <t>Basic</t>
  </si>
  <si>
    <t>By Grade / Program</t>
  </si>
  <si>
    <t>Forecast Period (5,10, 20 years)</t>
  </si>
  <si>
    <t>Growth Scenarios</t>
  </si>
  <si>
    <t>Custom Geography Available</t>
  </si>
  <si>
    <t>Annual Total for Selected Geography and Scenario</t>
  </si>
  <si>
    <t>School Enrolment Forecast Features</t>
  </si>
  <si>
    <t xml:space="preserve">Selected 3 digit NAICS </t>
  </si>
  <si>
    <t>Industry Detail (2 Digit NAICS)</t>
  </si>
  <si>
    <t>GDP Forecast Features</t>
  </si>
  <si>
    <t>Employment Forecast Features</t>
  </si>
  <si>
    <t>Migration</t>
  </si>
  <si>
    <t>Natural Incrase</t>
  </si>
  <si>
    <t xml:space="preserve"> </t>
  </si>
  <si>
    <t>Gender</t>
  </si>
  <si>
    <t>Age Breakdown</t>
  </si>
  <si>
    <t>Population Forecast Features</t>
  </si>
  <si>
    <t xml:space="preserve">Each Forecast Includes:  </t>
  </si>
  <si>
    <t>From 2 Geographies (5 Yr Forecast)</t>
  </si>
  <si>
    <t>From 3 Geographies (5 Yr Forecast)</t>
  </si>
  <si>
    <t>Complex Geography / 5 year forecast</t>
  </si>
  <si>
    <t>Complex Geography / 10 year forecast</t>
  </si>
  <si>
    <t>Complex Geography / 20 year forecast</t>
  </si>
  <si>
    <t>Simple Geography = population &lt;50,000</t>
  </si>
  <si>
    <t>Complex Geography = population &gt;50,000</t>
  </si>
  <si>
    <t>From 10 Geographies (5 Yr Forecast)</t>
  </si>
  <si>
    <t>From 10 Geographies (10 Yr Forecast)</t>
  </si>
  <si>
    <t>From 10 Geographies (20 Yr 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</si>
</sst>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43" fontId="0" fillId="0" borderId="0" xfId="1" applyFont="1"/>
    <xf numFmtId="164" fontId="0" fillId="0" borderId="0" xfId="1" applyNumberFormat="1" applyFont="1"/>
    <xf numFmtId="0" fontId="0" fillId="4" borderId="0" xfId="0" applyFill="1"/>
    <xf numFmtId="43" fontId="0" fillId="5" borderId="0" xfId="1" applyFont="1" applyFill="1"/>
    <xf numFmtId="43" fontId="0" fillId="3" borderId="0" xfId="0" applyNumberFormat="1" applyFill="1"/>
    <xf numFmtId="165" fontId="0" fillId="3" borderId="0" xfId="1" applyNumberFormat="1" applyFont="1" applyFill="1"/>
    <xf numFmtId="0" fontId="5" fillId="0" borderId="0" xfId="0" applyFont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164" fontId="0" fillId="3" borderId="3" xfId="1" applyNumberFormat="1" applyFont="1" applyFill="1" applyBorder="1"/>
    <xf numFmtId="164" fontId="0" fillId="3" borderId="4" xfId="1" applyNumberFormat="1" applyFont="1" applyFill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7" borderId="3" xfId="1" applyNumberFormat="1" applyFont="1" applyFill="1" applyBorder="1"/>
    <xf numFmtId="164" fontId="0" fillId="7" borderId="4" xfId="1" applyNumberFormat="1" applyFont="1" applyFill="1" applyBorder="1"/>
    <xf numFmtId="164" fontId="0" fillId="8" borderId="3" xfId="1" applyNumberFormat="1" applyFont="1" applyFill="1" applyBorder="1"/>
    <xf numFmtId="164" fontId="0" fillId="8" borderId="4" xfId="1" applyNumberFormat="1" applyFont="1" applyFill="1" applyBorder="1"/>
    <xf numFmtId="164" fontId="0" fillId="9" borderId="3" xfId="1" applyNumberFormat="1" applyFont="1" applyFill="1" applyBorder="1"/>
    <xf numFmtId="164" fontId="0" fillId="9" borderId="4" xfId="1" applyNumberFormat="1" applyFont="1" applyFill="1" applyBorder="1"/>
    <xf numFmtId="0" fontId="0" fillId="10" borderId="0" xfId="0" applyFill="1"/>
    <xf numFmtId="0" fontId="7" fillId="10" borderId="0" xfId="0" applyFont="1" applyFill="1"/>
    <xf numFmtId="43" fontId="0" fillId="0" borderId="0" xfId="0" applyNumberFormat="1" applyFill="1"/>
    <xf numFmtId="0" fontId="1" fillId="0" borderId="0" xfId="136"/>
    <xf numFmtId="0" fontId="0" fillId="5" borderId="0" xfId="0" applyFill="1"/>
  </cellXfs>
  <cellStyles count="16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  <cellStyle name="Normal 2" xfId="13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62"/>
  <sheetViews>
    <sheetView topLeftCell="A16" workbookViewId="0">
      <selection activeCell="B60" sqref="B60"/>
    </sheetView>
  </sheetViews>
  <sheetFormatPr baseColWidth="10" defaultRowHeight="15" x14ac:dyDescent="0"/>
  <cols>
    <col min="1" max="1" width="50.83203125" style="29" customWidth="1"/>
    <col min="2" max="2" width="44.6640625" style="29" customWidth="1"/>
    <col min="3" max="4" width="41.6640625" style="29" customWidth="1"/>
    <col min="5" max="16384" width="10.83203125" style="29"/>
  </cols>
  <sheetData>
    <row r="1" spans="1:4">
      <c r="A1" s="29" t="s">
        <v>52</v>
      </c>
    </row>
    <row r="4" spans="1:4">
      <c r="A4" s="29" t="s">
        <v>51</v>
      </c>
    </row>
    <row r="6" spans="1:4">
      <c r="B6" s="29" t="s">
        <v>35</v>
      </c>
      <c r="C6" s="29" t="s">
        <v>16</v>
      </c>
      <c r="D6" s="29" t="s">
        <v>34</v>
      </c>
    </row>
    <row r="7" spans="1:4">
      <c r="A7" s="29" t="s">
        <v>40</v>
      </c>
      <c r="B7" s="29" t="s">
        <v>21</v>
      </c>
      <c r="C7" s="29" t="s">
        <v>21</v>
      </c>
      <c r="D7" s="29" t="s">
        <v>21</v>
      </c>
    </row>
    <row r="8" spans="1:4">
      <c r="A8" s="29" t="s">
        <v>38</v>
      </c>
      <c r="B8" s="29" t="s">
        <v>30</v>
      </c>
      <c r="C8" s="29" t="s">
        <v>29</v>
      </c>
      <c r="D8" s="29" t="s">
        <v>39</v>
      </c>
    </row>
    <row r="9" spans="1:4">
      <c r="A9" s="29" t="s">
        <v>37</v>
      </c>
      <c r="B9" s="29" t="s">
        <v>26</v>
      </c>
      <c r="C9" s="29" t="s">
        <v>25</v>
      </c>
      <c r="D9" s="29" t="s">
        <v>28</v>
      </c>
    </row>
    <row r="10" spans="1:4">
      <c r="A10" s="29" t="s">
        <v>50</v>
      </c>
      <c r="C10" s="29" t="s">
        <v>21</v>
      </c>
      <c r="D10" s="29" t="s">
        <v>24</v>
      </c>
    </row>
    <row r="11" spans="1:4">
      <c r="A11" s="29" t="s">
        <v>49</v>
      </c>
      <c r="B11" s="29" t="s">
        <v>48</v>
      </c>
      <c r="C11" s="29" t="s">
        <v>21</v>
      </c>
      <c r="D11" s="29" t="s">
        <v>21</v>
      </c>
    </row>
    <row r="12" spans="1:4">
      <c r="A12" s="29" t="s">
        <v>47</v>
      </c>
      <c r="C12" s="29" t="s">
        <v>21</v>
      </c>
      <c r="D12" s="29" t="s">
        <v>21</v>
      </c>
    </row>
    <row r="13" spans="1:4">
      <c r="A13" s="29" t="s">
        <v>46</v>
      </c>
      <c r="C13" s="29" t="s">
        <v>21</v>
      </c>
      <c r="D13" s="29" t="s">
        <v>21</v>
      </c>
    </row>
    <row r="14" spans="1:4">
      <c r="A14" s="29" t="s">
        <v>23</v>
      </c>
      <c r="C14" s="29" t="s">
        <v>21</v>
      </c>
      <c r="D14" s="29" t="s">
        <v>21</v>
      </c>
    </row>
    <row r="15" spans="1:4">
      <c r="A15" s="29" t="s">
        <v>22</v>
      </c>
      <c r="B15" s="29" t="s">
        <v>21</v>
      </c>
      <c r="C15" s="29" t="s">
        <v>21</v>
      </c>
      <c r="D15" s="29" t="s">
        <v>21</v>
      </c>
    </row>
    <row r="19" spans="1:4">
      <c r="A19" s="29" t="s">
        <v>45</v>
      </c>
    </row>
    <row r="21" spans="1:4">
      <c r="B21" s="29" t="s">
        <v>35</v>
      </c>
      <c r="C21" s="29" t="s">
        <v>16</v>
      </c>
      <c r="D21" s="29" t="s">
        <v>34</v>
      </c>
    </row>
    <row r="22" spans="1:4">
      <c r="A22" s="29" t="s">
        <v>40</v>
      </c>
      <c r="B22" s="29" t="s">
        <v>21</v>
      </c>
      <c r="C22" s="29" t="s">
        <v>21</v>
      </c>
      <c r="D22" s="29" t="s">
        <v>39</v>
      </c>
    </row>
    <row r="23" spans="1:4">
      <c r="A23" s="29" t="s">
        <v>38</v>
      </c>
      <c r="B23" s="29" t="s">
        <v>30</v>
      </c>
      <c r="C23" s="29" t="s">
        <v>29</v>
      </c>
      <c r="D23" s="29" t="s">
        <v>28</v>
      </c>
    </row>
    <row r="24" spans="1:4">
      <c r="A24" s="29" t="s">
        <v>37</v>
      </c>
      <c r="B24" s="29" t="s">
        <v>26</v>
      </c>
      <c r="C24" s="29" t="s">
        <v>25</v>
      </c>
      <c r="D24" s="29" t="s">
        <v>24</v>
      </c>
    </row>
    <row r="25" spans="1:4">
      <c r="A25" s="29" t="s">
        <v>43</v>
      </c>
      <c r="C25" s="29" t="s">
        <v>21</v>
      </c>
      <c r="D25" s="29" t="s">
        <v>42</v>
      </c>
    </row>
    <row r="26" spans="1:4">
      <c r="A26" s="29" t="s">
        <v>23</v>
      </c>
      <c r="C26" s="29" t="s">
        <v>21</v>
      </c>
      <c r="D26" s="29" t="s">
        <v>21</v>
      </c>
    </row>
    <row r="27" spans="1:4">
      <c r="A27" s="29" t="s">
        <v>22</v>
      </c>
      <c r="B27" s="29" t="s">
        <v>21</v>
      </c>
      <c r="C27" s="29" t="s">
        <v>21</v>
      </c>
      <c r="D27" s="29" t="s">
        <v>21</v>
      </c>
    </row>
    <row r="31" spans="1:4">
      <c r="A31" s="29" t="s">
        <v>44</v>
      </c>
    </row>
    <row r="33" spans="1:4">
      <c r="B33" s="29" t="s">
        <v>35</v>
      </c>
      <c r="C33" s="29" t="s">
        <v>16</v>
      </c>
      <c r="D33" s="29" t="s">
        <v>34</v>
      </c>
    </row>
    <row r="34" spans="1:4">
      <c r="A34" s="29" t="s">
        <v>40</v>
      </c>
      <c r="B34" s="29" t="s">
        <v>21</v>
      </c>
      <c r="C34" s="29" t="s">
        <v>21</v>
      </c>
      <c r="D34" s="29" t="s">
        <v>39</v>
      </c>
    </row>
    <row r="35" spans="1:4">
      <c r="A35" s="29" t="s">
        <v>38</v>
      </c>
      <c r="B35" s="29" t="s">
        <v>30</v>
      </c>
      <c r="C35" s="29" t="s">
        <v>29</v>
      </c>
      <c r="D35" s="29" t="s">
        <v>28</v>
      </c>
    </row>
    <row r="36" spans="1:4">
      <c r="A36" s="29" t="s">
        <v>37</v>
      </c>
      <c r="B36" s="29" t="s">
        <v>26</v>
      </c>
      <c r="C36" s="29" t="s">
        <v>25</v>
      </c>
      <c r="D36" s="29" t="s">
        <v>24</v>
      </c>
    </row>
    <row r="37" spans="1:4">
      <c r="A37" s="29" t="s">
        <v>43</v>
      </c>
      <c r="C37" s="29" t="s">
        <v>21</v>
      </c>
      <c r="D37" s="29" t="s">
        <v>42</v>
      </c>
    </row>
    <row r="38" spans="1:4">
      <c r="A38" s="29" t="s">
        <v>23</v>
      </c>
      <c r="C38" s="29" t="s">
        <v>21</v>
      </c>
      <c r="D38" s="29" t="s">
        <v>21</v>
      </c>
    </row>
    <row r="39" spans="1:4">
      <c r="A39" s="29" t="s">
        <v>22</v>
      </c>
      <c r="B39" s="29" t="s">
        <v>21</v>
      </c>
      <c r="C39" s="29" t="s">
        <v>21</v>
      </c>
      <c r="D39" s="29" t="s">
        <v>21</v>
      </c>
    </row>
    <row r="43" spans="1:4">
      <c r="A43" s="29" t="s">
        <v>41</v>
      </c>
    </row>
    <row r="45" spans="1:4">
      <c r="B45" s="29" t="s">
        <v>35</v>
      </c>
      <c r="C45" s="29" t="s">
        <v>16</v>
      </c>
      <c r="D45" s="29" t="s">
        <v>34</v>
      </c>
    </row>
    <row r="46" spans="1:4">
      <c r="A46" s="29" t="s">
        <v>40</v>
      </c>
      <c r="B46" s="29" t="s">
        <v>21</v>
      </c>
      <c r="C46" s="29" t="s">
        <v>21</v>
      </c>
      <c r="D46" s="29" t="s">
        <v>39</v>
      </c>
    </row>
    <row r="47" spans="1:4">
      <c r="A47" s="29" t="s">
        <v>38</v>
      </c>
      <c r="B47" s="29" t="s">
        <v>30</v>
      </c>
      <c r="C47" s="29" t="s">
        <v>29</v>
      </c>
      <c r="D47" s="29" t="s">
        <v>28</v>
      </c>
    </row>
    <row r="48" spans="1:4">
      <c r="A48" s="29" t="s">
        <v>37</v>
      </c>
      <c r="B48" s="29" t="s">
        <v>26</v>
      </c>
      <c r="C48" s="29" t="s">
        <v>25</v>
      </c>
      <c r="D48" s="29" t="s">
        <v>24</v>
      </c>
    </row>
    <row r="49" spans="1:4">
      <c r="A49" s="29" t="s">
        <v>18</v>
      </c>
      <c r="C49" s="29" t="s">
        <v>21</v>
      </c>
      <c r="D49" s="29" t="s">
        <v>36</v>
      </c>
    </row>
    <row r="50" spans="1:4">
      <c r="A50" s="29" t="s">
        <v>23</v>
      </c>
      <c r="C50" s="29" t="s">
        <v>21</v>
      </c>
      <c r="D50" s="29" t="s">
        <v>21</v>
      </c>
    </row>
    <row r="51" spans="1:4">
      <c r="A51" s="29" t="s">
        <v>22</v>
      </c>
      <c r="B51" s="29" t="s">
        <v>21</v>
      </c>
      <c r="C51" s="29" t="s">
        <v>21</v>
      </c>
      <c r="D51" s="29" t="s">
        <v>21</v>
      </c>
    </row>
    <row r="54" spans="1:4">
      <c r="A54" s="29" t="s">
        <v>14</v>
      </c>
    </row>
    <row r="56" spans="1:4">
      <c r="B56" s="29" t="s">
        <v>35</v>
      </c>
      <c r="C56" s="29" t="s">
        <v>16</v>
      </c>
      <c r="D56" s="29" t="s">
        <v>34</v>
      </c>
    </row>
    <row r="57" spans="1:4">
      <c r="A57" s="29" t="s">
        <v>33</v>
      </c>
      <c r="B57" s="29" t="s">
        <v>21</v>
      </c>
      <c r="C57" s="29" t="s">
        <v>21</v>
      </c>
      <c r="D57" s="29" t="s">
        <v>21</v>
      </c>
    </row>
    <row r="58" spans="1:4">
      <c r="A58" s="29" t="s">
        <v>32</v>
      </c>
      <c r="C58" s="29" t="s">
        <v>21</v>
      </c>
      <c r="D58" s="29" t="s">
        <v>21</v>
      </c>
    </row>
    <row r="59" spans="1:4">
      <c r="A59" s="29" t="s">
        <v>31</v>
      </c>
      <c r="B59" s="29" t="s">
        <v>30</v>
      </c>
      <c r="C59" s="29" t="s">
        <v>29</v>
      </c>
      <c r="D59" s="29" t="s">
        <v>28</v>
      </c>
    </row>
    <row r="60" spans="1:4">
      <c r="A60" s="29" t="s">
        <v>27</v>
      </c>
      <c r="B60" s="29" t="s">
        <v>26</v>
      </c>
      <c r="C60" s="29" t="s">
        <v>25</v>
      </c>
      <c r="D60" s="29" t="s">
        <v>24</v>
      </c>
    </row>
    <row r="61" spans="1:4">
      <c r="A61" s="29" t="s">
        <v>23</v>
      </c>
      <c r="C61" s="29" t="s">
        <v>21</v>
      </c>
      <c r="D61" s="29" t="s">
        <v>21</v>
      </c>
    </row>
    <row r="62" spans="1:4">
      <c r="A62" s="29" t="s">
        <v>22</v>
      </c>
      <c r="B62" s="29" t="s">
        <v>21</v>
      </c>
      <c r="C62" s="29" t="s">
        <v>21</v>
      </c>
      <c r="D62" s="29" t="s">
        <v>21</v>
      </c>
    </row>
  </sheetData>
  <pageMargins left="0.75000000000000011" right="0.75000000000000011" top="1" bottom="1" header="0.5" footer="0.5"/>
  <pageSetup scale="4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8"/>
  <sheetViews>
    <sheetView tabSelected="1" workbookViewId="0">
      <pane xSplit="3" ySplit="9" topLeftCell="E10" activePane="bottomRight" state="frozen"/>
      <selection pane="topRight" activeCell="D1" sqref="D1"/>
      <selection pane="bottomLeft" activeCell="A8" sqref="A8"/>
      <selection pane="bottomRight" activeCell="J108" sqref="J108"/>
    </sheetView>
  </sheetViews>
  <sheetFormatPr baseColWidth="10" defaultRowHeight="15" x14ac:dyDescent="0"/>
  <cols>
    <col min="1" max="1" width="18.83203125" customWidth="1"/>
    <col min="12" max="12" width="1.83203125" customWidth="1"/>
    <col min="17" max="17" width="9.83203125" customWidth="1"/>
    <col min="20" max="23" width="8.83203125" customWidth="1"/>
  </cols>
  <sheetData>
    <row r="1" spans="1:20" ht="30">
      <c r="A1" s="8" t="s">
        <v>10</v>
      </c>
    </row>
    <row r="3" spans="1:20" ht="18">
      <c r="A3" s="27" t="s">
        <v>11</v>
      </c>
      <c r="B3" s="26"/>
      <c r="C3" s="26"/>
      <c r="D3" s="26"/>
      <c r="E3" s="26"/>
      <c r="F3" s="26"/>
      <c r="G3" s="26"/>
      <c r="H3" s="26"/>
      <c r="I3" s="26"/>
      <c r="J3" s="26"/>
      <c r="K3" s="26"/>
      <c r="M3" s="30" t="s">
        <v>58</v>
      </c>
      <c r="N3" s="30"/>
      <c r="O3" s="30"/>
      <c r="P3" s="30"/>
    </row>
    <row r="5" spans="1:20">
      <c r="A5" t="s">
        <v>7</v>
      </c>
      <c r="B5" t="s">
        <v>0</v>
      </c>
      <c r="D5" t="s">
        <v>4</v>
      </c>
      <c r="F5" t="s">
        <v>5</v>
      </c>
      <c r="H5" t="s">
        <v>13</v>
      </c>
      <c r="J5" t="s">
        <v>14</v>
      </c>
    </row>
    <row r="6" spans="1:20">
      <c r="A6" t="s">
        <v>3</v>
      </c>
      <c r="B6" s="10" t="s">
        <v>15</v>
      </c>
      <c r="C6" s="11" t="s">
        <v>16</v>
      </c>
      <c r="D6" s="10" t="s">
        <v>15</v>
      </c>
      <c r="E6" s="11" t="s">
        <v>16</v>
      </c>
      <c r="F6" s="10" t="s">
        <v>15</v>
      </c>
      <c r="G6" s="11" t="s">
        <v>16</v>
      </c>
      <c r="H6" s="10" t="s">
        <v>15</v>
      </c>
      <c r="I6" s="11" t="s">
        <v>16</v>
      </c>
      <c r="J6" s="10" t="s">
        <v>15</v>
      </c>
      <c r="K6" s="11" t="s">
        <v>16</v>
      </c>
    </row>
    <row r="7" spans="1:20">
      <c r="A7" s="1" t="s">
        <v>17</v>
      </c>
      <c r="B7" s="12" t="s">
        <v>1</v>
      </c>
      <c r="C7" s="13" t="s">
        <v>2</v>
      </c>
      <c r="D7" s="12" t="s">
        <v>1</v>
      </c>
      <c r="E7" s="13" t="s">
        <v>6</v>
      </c>
      <c r="F7" s="12" t="s">
        <v>1</v>
      </c>
      <c r="G7" s="13" t="s">
        <v>6</v>
      </c>
      <c r="H7" s="12" t="s">
        <v>1</v>
      </c>
      <c r="I7" s="13" t="s">
        <v>18</v>
      </c>
      <c r="J7" s="12" t="s">
        <v>1</v>
      </c>
      <c r="K7" s="13" t="s">
        <v>19</v>
      </c>
      <c r="O7" s="4" t="s">
        <v>8</v>
      </c>
      <c r="P7" s="4" t="s">
        <v>9</v>
      </c>
    </row>
    <row r="8" spans="1:20">
      <c r="A8" s="9">
        <v>1</v>
      </c>
      <c r="B8" s="14">
        <v>250</v>
      </c>
      <c r="C8" s="15">
        <v>350</v>
      </c>
      <c r="D8" s="22">
        <v>300</v>
      </c>
      <c r="E8" s="23">
        <v>400</v>
      </c>
      <c r="F8" s="14">
        <v>250</v>
      </c>
      <c r="G8" s="15">
        <v>400</v>
      </c>
      <c r="H8" s="20">
        <v>400</v>
      </c>
      <c r="I8" s="21">
        <v>600</v>
      </c>
      <c r="J8" s="24">
        <v>350</v>
      </c>
      <c r="K8" s="25">
        <v>500</v>
      </c>
      <c r="N8">
        <f>A8</f>
        <v>1</v>
      </c>
      <c r="O8" s="2">
        <f>B8/$B$8</f>
        <v>1</v>
      </c>
      <c r="Q8" s="7">
        <f>C8/$B$8</f>
        <v>1.4</v>
      </c>
      <c r="R8" s="7">
        <v>1.8</v>
      </c>
      <c r="S8" s="7">
        <v>2.4</v>
      </c>
      <c r="T8" s="7">
        <f>S8*(R8/Q8)</f>
        <v>3.0857142857142859</v>
      </c>
    </row>
    <row r="9" spans="1:20">
      <c r="A9">
        <v>2</v>
      </c>
      <c r="B9" s="16">
        <f>B$8*$O9</f>
        <v>400</v>
      </c>
      <c r="C9" s="17">
        <f>C$8*$O9</f>
        <v>560</v>
      </c>
      <c r="D9" s="16">
        <f>D$8*$O9</f>
        <v>480</v>
      </c>
      <c r="E9" s="17">
        <f>E$8*$O9</f>
        <v>640</v>
      </c>
      <c r="F9" s="16">
        <f>F$8*$O9</f>
        <v>400</v>
      </c>
      <c r="G9" s="17">
        <f>G$8*$O9</f>
        <v>640</v>
      </c>
      <c r="H9" s="16">
        <f>H$8*$O9</f>
        <v>640</v>
      </c>
      <c r="I9" s="17">
        <f>I$8*$O9</f>
        <v>960</v>
      </c>
      <c r="J9" s="16">
        <f>J$8*$O9</f>
        <v>560</v>
      </c>
      <c r="K9" s="17">
        <f>K$8*$O9</f>
        <v>800</v>
      </c>
      <c r="N9">
        <f>A9</f>
        <v>2</v>
      </c>
      <c r="O9" s="5">
        <v>1.6</v>
      </c>
      <c r="P9" s="28">
        <v>0.66666700000000001</v>
      </c>
    </row>
    <row r="10" spans="1:20">
      <c r="A10">
        <v>3</v>
      </c>
      <c r="B10" s="16">
        <f>B$8*$O10</f>
        <v>600</v>
      </c>
      <c r="C10" s="17">
        <f>C$8*$O10</f>
        <v>840</v>
      </c>
      <c r="D10" s="16">
        <f>D$8*$O10</f>
        <v>720</v>
      </c>
      <c r="E10" s="17">
        <f>E$8*$O10</f>
        <v>960</v>
      </c>
      <c r="F10" s="16">
        <f>F$8*$O10</f>
        <v>600</v>
      </c>
      <c r="G10" s="17">
        <f>G$8*$O10</f>
        <v>960</v>
      </c>
      <c r="H10" s="16">
        <f>H$8*$O10</f>
        <v>960</v>
      </c>
      <c r="I10" s="17">
        <f>I$8*$O10</f>
        <v>1440</v>
      </c>
      <c r="J10" s="16">
        <f>J$8*$O10</f>
        <v>840</v>
      </c>
      <c r="K10" s="17">
        <f>K$8*$O10</f>
        <v>1200</v>
      </c>
      <c r="N10">
        <f>A10</f>
        <v>3</v>
      </c>
      <c r="O10" s="5">
        <v>2.4</v>
      </c>
      <c r="P10" s="28">
        <f>P9</f>
        <v>0.66666700000000001</v>
      </c>
    </row>
    <row r="11" spans="1:20">
      <c r="A11">
        <v>4</v>
      </c>
      <c r="B11" s="16">
        <f>B$8*$O11</f>
        <v>750.00025000000005</v>
      </c>
      <c r="C11" s="17">
        <f>C$8*$O11</f>
        <v>1050.00035</v>
      </c>
      <c r="D11" s="16">
        <f>D$8*$O11</f>
        <v>900.00030000000004</v>
      </c>
      <c r="E11" s="17">
        <f>E$8*$O11</f>
        <v>1200.0004000000001</v>
      </c>
      <c r="F11" s="16">
        <f>F$8*$O11</f>
        <v>750.00025000000005</v>
      </c>
      <c r="G11" s="17">
        <f>G$8*$O11</f>
        <v>1200.0004000000001</v>
      </c>
      <c r="H11" s="16">
        <f>H$8*$O11</f>
        <v>1200.0004000000001</v>
      </c>
      <c r="I11" s="17">
        <f>I$8*$O11</f>
        <v>1800.0006000000001</v>
      </c>
      <c r="J11" s="16">
        <f>J$8*$O11</f>
        <v>1050.00035</v>
      </c>
      <c r="K11" s="17">
        <f>K$8*$O11</f>
        <v>1500.0005000000001</v>
      </c>
      <c r="N11">
        <f>A11</f>
        <v>4</v>
      </c>
      <c r="O11" s="5">
        <f>1+((A11-$A$8)*P11)</f>
        <v>3.0000010000000001</v>
      </c>
      <c r="P11" s="6">
        <f t="shared" ref="P11:P12" si="0">P10</f>
        <v>0.66666700000000001</v>
      </c>
    </row>
    <row r="12" spans="1:20">
      <c r="A12">
        <v>5</v>
      </c>
      <c r="B12" s="16">
        <f>B$8*$O12</f>
        <v>916.66700000000003</v>
      </c>
      <c r="C12" s="17">
        <f>C$8*$O12</f>
        <v>1283.3338000000001</v>
      </c>
      <c r="D12" s="16">
        <f>D$8*$O12</f>
        <v>1100.0003999999999</v>
      </c>
      <c r="E12" s="17">
        <f>E$8*$O12</f>
        <v>1466.6672000000001</v>
      </c>
      <c r="F12" s="16">
        <f>F$8*$O12</f>
        <v>916.66700000000003</v>
      </c>
      <c r="G12" s="17">
        <f>G$8*$O12</f>
        <v>1466.6672000000001</v>
      </c>
      <c r="H12" s="16">
        <f>H$8*$O12</f>
        <v>1466.6672000000001</v>
      </c>
      <c r="I12" s="17">
        <f>I$8*$O12</f>
        <v>2200.0007999999998</v>
      </c>
      <c r="J12" s="16">
        <f>J$8*$O12</f>
        <v>1283.3338000000001</v>
      </c>
      <c r="K12" s="17">
        <f>K$8*$O12</f>
        <v>1833.3340000000001</v>
      </c>
      <c r="N12">
        <f>A12</f>
        <v>5</v>
      </c>
      <c r="O12" s="5">
        <f>1+((A12-$A$8)*P12)</f>
        <v>3.666668</v>
      </c>
      <c r="P12" s="6">
        <f t="shared" si="0"/>
        <v>0.66666700000000001</v>
      </c>
    </row>
    <row r="13" spans="1:20">
      <c r="A13">
        <v>10</v>
      </c>
      <c r="B13" s="16">
        <f>B$8*$O13</f>
        <v>1599.9999999999998</v>
      </c>
      <c r="C13" s="17">
        <f>C$8*$O13</f>
        <v>2240</v>
      </c>
      <c r="D13" s="16">
        <f>D$8*$O13</f>
        <v>1919.9999999999998</v>
      </c>
      <c r="E13" s="17">
        <f>E$8*$O13</f>
        <v>2560</v>
      </c>
      <c r="F13" s="16">
        <f>F$8*$O13</f>
        <v>1599.9999999999998</v>
      </c>
      <c r="G13" s="17">
        <f>G$8*$O13</f>
        <v>2560</v>
      </c>
      <c r="H13" s="16">
        <f>H$8*$O13</f>
        <v>2560</v>
      </c>
      <c r="I13" s="17">
        <f>I$8*$O13</f>
        <v>3839.9999999999995</v>
      </c>
      <c r="J13" s="16">
        <f>J$8*$O13</f>
        <v>2240</v>
      </c>
      <c r="K13" s="17">
        <f>K$8*$O13</f>
        <v>3199.9999999999995</v>
      </c>
      <c r="N13">
        <f>A13</f>
        <v>10</v>
      </c>
      <c r="O13" s="5">
        <f>1+((A13-$A$8)*P13)</f>
        <v>6.3999999999999995</v>
      </c>
      <c r="P13" s="6">
        <v>0.6</v>
      </c>
    </row>
    <row r="14" spans="1:20">
      <c r="A14">
        <v>20</v>
      </c>
      <c r="B14" s="16">
        <f>B$8*$O14</f>
        <v>2862.5000000000005</v>
      </c>
      <c r="C14" s="17">
        <f>C$8*$O14</f>
        <v>4007.5000000000005</v>
      </c>
      <c r="D14" s="16">
        <f>D$8*$O14</f>
        <v>3435.0000000000005</v>
      </c>
      <c r="E14" s="17">
        <f>E$8*$O14</f>
        <v>4580</v>
      </c>
      <c r="F14" s="16">
        <f>F$8*$O14</f>
        <v>2862.5000000000005</v>
      </c>
      <c r="G14" s="17">
        <f>G$8*$O14</f>
        <v>4580</v>
      </c>
      <c r="H14" s="16">
        <f>H$8*$O14</f>
        <v>4580</v>
      </c>
      <c r="I14" s="17">
        <f>I$8*$O14</f>
        <v>6870.0000000000009</v>
      </c>
      <c r="J14" s="16">
        <f>J$8*$O14</f>
        <v>4007.5000000000005</v>
      </c>
      <c r="K14" s="17">
        <f>K$8*$O14</f>
        <v>5725.0000000000009</v>
      </c>
      <c r="N14">
        <f>A14</f>
        <v>20</v>
      </c>
      <c r="O14" s="5">
        <f>1+((A14-$A$8)*P14)</f>
        <v>11.450000000000001</v>
      </c>
      <c r="P14" s="6">
        <v>0.55000000000000004</v>
      </c>
    </row>
    <row r="15" spans="1:20">
      <c r="A15">
        <v>50</v>
      </c>
      <c r="B15" s="16">
        <f>B$8*$O15</f>
        <v>6375</v>
      </c>
      <c r="C15" s="17">
        <f>C$8*$O15</f>
        <v>8925</v>
      </c>
      <c r="D15" s="16">
        <f>D$8*$O15</f>
        <v>7650</v>
      </c>
      <c r="E15" s="17">
        <f>E$8*$O15</f>
        <v>10200</v>
      </c>
      <c r="F15" s="16">
        <f>F$8*$O15</f>
        <v>6375</v>
      </c>
      <c r="G15" s="17">
        <f>G$8*$O15</f>
        <v>10200</v>
      </c>
      <c r="H15" s="16">
        <f>H$8*$O15</f>
        <v>10200</v>
      </c>
      <c r="I15" s="17">
        <f>I$8*$O15</f>
        <v>15300</v>
      </c>
      <c r="J15" s="16">
        <f>J$8*$O15</f>
        <v>8925</v>
      </c>
      <c r="K15" s="17">
        <f>K$8*$O15</f>
        <v>12750</v>
      </c>
      <c r="N15">
        <f>A15</f>
        <v>50</v>
      </c>
      <c r="O15" s="5">
        <f>1+((A15-$A$8)*P15)</f>
        <v>25.5</v>
      </c>
      <c r="P15" s="6">
        <v>0.5</v>
      </c>
    </row>
    <row r="16" spans="1:20">
      <c r="A16">
        <v>100</v>
      </c>
      <c r="B16" s="16">
        <f>B$8*$O16</f>
        <v>11387.500000000002</v>
      </c>
      <c r="C16" s="17">
        <f>C$8*$O16</f>
        <v>15942.500000000002</v>
      </c>
      <c r="D16" s="16">
        <f>D$8*$O16</f>
        <v>13665.000000000002</v>
      </c>
      <c r="E16" s="17">
        <f>E$8*$O16</f>
        <v>18220</v>
      </c>
      <c r="F16" s="16">
        <f>F$8*$O16</f>
        <v>11387.500000000002</v>
      </c>
      <c r="G16" s="17">
        <f>G$8*$O16</f>
        <v>18220</v>
      </c>
      <c r="H16" s="16">
        <f>H$8*$O16</f>
        <v>18220</v>
      </c>
      <c r="I16" s="17">
        <f>I$8*$O16</f>
        <v>27330.000000000004</v>
      </c>
      <c r="J16" s="16">
        <f>J$8*$O16</f>
        <v>15942.500000000002</v>
      </c>
      <c r="K16" s="17">
        <f>K$8*$O16</f>
        <v>22775.000000000004</v>
      </c>
      <c r="N16">
        <f>A16</f>
        <v>100</v>
      </c>
      <c r="O16" s="5">
        <f>1+((A16-$A$8)*P16)</f>
        <v>45.550000000000004</v>
      </c>
      <c r="P16" s="6">
        <v>0.45</v>
      </c>
    </row>
    <row r="17" spans="1:16">
      <c r="A17">
        <v>200</v>
      </c>
      <c r="B17" s="16">
        <f>B$8*$O17</f>
        <v>20150.000000000004</v>
      </c>
      <c r="C17" s="17">
        <f>C$8*$O17</f>
        <v>28210.000000000004</v>
      </c>
      <c r="D17" s="16">
        <f>D$8*$O17</f>
        <v>24180.000000000004</v>
      </c>
      <c r="E17" s="17">
        <f>E$8*$O17</f>
        <v>32240.000000000004</v>
      </c>
      <c r="F17" s="16">
        <f>F$8*$O17</f>
        <v>20150.000000000004</v>
      </c>
      <c r="G17" s="17">
        <f>G$8*$O17</f>
        <v>32240.000000000004</v>
      </c>
      <c r="H17" s="16">
        <f>H$8*$O17</f>
        <v>32240.000000000004</v>
      </c>
      <c r="I17" s="17">
        <f>I$8*$O17</f>
        <v>48360.000000000007</v>
      </c>
      <c r="J17" s="16">
        <f>J$8*$O17</f>
        <v>28210.000000000004</v>
      </c>
      <c r="K17" s="17">
        <f>K$8*$O17</f>
        <v>40300.000000000007</v>
      </c>
      <c r="N17">
        <f>A17</f>
        <v>200</v>
      </c>
      <c r="O17" s="5">
        <f>1+((A17-$A$8)*P17)</f>
        <v>80.600000000000009</v>
      </c>
      <c r="P17" s="6">
        <v>0.4</v>
      </c>
    </row>
    <row r="18" spans="1:16">
      <c r="A18">
        <v>400</v>
      </c>
      <c r="B18" s="18">
        <f>B$8*$O18</f>
        <v>30174.999999999996</v>
      </c>
      <c r="C18" s="19">
        <f>C$8*$O18</f>
        <v>42244.999999999993</v>
      </c>
      <c r="D18" s="18">
        <f>D$8*$O18</f>
        <v>36210</v>
      </c>
      <c r="E18" s="19">
        <f>E$8*$O18</f>
        <v>48279.999999999993</v>
      </c>
      <c r="F18" s="18">
        <f>F$8*$O18</f>
        <v>30174.999999999996</v>
      </c>
      <c r="G18" s="19">
        <f>G$8*$O18</f>
        <v>48279.999999999993</v>
      </c>
      <c r="H18" s="18">
        <f>H$8*$O18</f>
        <v>48279.999999999993</v>
      </c>
      <c r="I18" s="19">
        <f>I$8*$O18</f>
        <v>72420</v>
      </c>
      <c r="J18" s="18">
        <f>J$8*$O18</f>
        <v>42244.999999999993</v>
      </c>
      <c r="K18" s="19">
        <f>K$8*$O18</f>
        <v>60349.999999999993</v>
      </c>
      <c r="N18">
        <f>A18</f>
        <v>400</v>
      </c>
      <c r="O18" s="5">
        <f>1+((A18-$A$8)*P18)</f>
        <v>120.69999999999999</v>
      </c>
      <c r="P18" s="6">
        <v>0.3</v>
      </c>
    </row>
    <row r="19" spans="1:16"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6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6" ht="18">
      <c r="A21" s="27" t="s">
        <v>12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6"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6">
      <c r="A23" t="s">
        <v>7</v>
      </c>
      <c r="B23" t="s">
        <v>0</v>
      </c>
      <c r="D23" t="s">
        <v>4</v>
      </c>
      <c r="F23" t="s">
        <v>5</v>
      </c>
      <c r="H23" t="s">
        <v>13</v>
      </c>
      <c r="J23" t="s">
        <v>14</v>
      </c>
    </row>
    <row r="24" spans="1:16">
      <c r="A24" t="s">
        <v>3</v>
      </c>
      <c r="B24" s="10" t="s">
        <v>15</v>
      </c>
      <c r="C24" s="11" t="s">
        <v>16</v>
      </c>
      <c r="D24" s="10" t="s">
        <v>15</v>
      </c>
      <c r="E24" s="11" t="s">
        <v>16</v>
      </c>
      <c r="F24" s="10" t="s">
        <v>15</v>
      </c>
      <c r="G24" s="11" t="s">
        <v>16</v>
      </c>
      <c r="H24" s="10" t="s">
        <v>15</v>
      </c>
      <c r="I24" s="11" t="s">
        <v>16</v>
      </c>
      <c r="J24" s="10" t="s">
        <v>15</v>
      </c>
      <c r="K24" s="11" t="s">
        <v>16</v>
      </c>
    </row>
    <row r="25" spans="1:16">
      <c r="A25" s="1" t="s">
        <v>17</v>
      </c>
      <c r="B25" s="12" t="s">
        <v>1</v>
      </c>
      <c r="C25" s="13" t="s">
        <v>2</v>
      </c>
      <c r="D25" s="12" t="s">
        <v>1</v>
      </c>
      <c r="E25" s="13" t="s">
        <v>6</v>
      </c>
      <c r="F25" s="12" t="s">
        <v>1</v>
      </c>
      <c r="G25" s="13" t="s">
        <v>6</v>
      </c>
      <c r="H25" s="12" t="s">
        <v>1</v>
      </c>
      <c r="I25" s="13" t="s">
        <v>18</v>
      </c>
      <c r="J25" s="12" t="s">
        <v>1</v>
      </c>
      <c r="K25" s="13" t="s">
        <v>19</v>
      </c>
    </row>
    <row r="26" spans="1:16">
      <c r="A26" s="9">
        <v>1</v>
      </c>
      <c r="B26" s="14">
        <f>B9</f>
        <v>400</v>
      </c>
      <c r="C26" s="15">
        <f>C9</f>
        <v>560</v>
      </c>
      <c r="D26" s="22">
        <f>B26</f>
        <v>400</v>
      </c>
      <c r="E26" s="23">
        <f>C26</f>
        <v>560</v>
      </c>
      <c r="F26" s="14">
        <f>D26</f>
        <v>400</v>
      </c>
      <c r="G26" s="15">
        <f>E26</f>
        <v>560</v>
      </c>
      <c r="H26" s="20">
        <f>F26</f>
        <v>400</v>
      </c>
      <c r="I26" s="21">
        <f>G26</f>
        <v>560</v>
      </c>
      <c r="J26" s="24">
        <f>H26</f>
        <v>400</v>
      </c>
      <c r="K26" s="25">
        <f>I26</f>
        <v>560</v>
      </c>
      <c r="M26" t="s">
        <v>53</v>
      </c>
    </row>
    <row r="27" spans="1:16">
      <c r="A27">
        <v>2</v>
      </c>
      <c r="B27" s="16">
        <f>B$26*$O9</f>
        <v>640</v>
      </c>
      <c r="C27" s="17">
        <f>C$26*$O9</f>
        <v>896</v>
      </c>
      <c r="D27" s="16">
        <f>D$26*$O9</f>
        <v>640</v>
      </c>
      <c r="E27" s="17">
        <f>E$26*$O9</f>
        <v>896</v>
      </c>
      <c r="F27" s="16">
        <f>F$26*$O9</f>
        <v>640</v>
      </c>
      <c r="G27" s="17">
        <f>G$26*$O9</f>
        <v>896</v>
      </c>
      <c r="H27" s="16">
        <f>H$26*$O9</f>
        <v>640</v>
      </c>
      <c r="I27" s="17">
        <f>I$26*$O9</f>
        <v>896</v>
      </c>
      <c r="J27" s="16">
        <f>J$26*$O9</f>
        <v>640</v>
      </c>
      <c r="K27" s="17">
        <f>K$26*$O9</f>
        <v>896</v>
      </c>
    </row>
    <row r="28" spans="1:16">
      <c r="A28">
        <v>3</v>
      </c>
      <c r="B28" s="16">
        <f>B$26*$O10</f>
        <v>960</v>
      </c>
      <c r="C28" s="17">
        <f>C$26*$O10</f>
        <v>1344</v>
      </c>
      <c r="D28" s="16">
        <f>D$26*$O10</f>
        <v>960</v>
      </c>
      <c r="E28" s="17">
        <f>E$26*$O10</f>
        <v>1344</v>
      </c>
      <c r="F28" s="16">
        <f>F$26*$O10</f>
        <v>960</v>
      </c>
      <c r="G28" s="17">
        <f>G$26*$O10</f>
        <v>1344</v>
      </c>
      <c r="H28" s="16">
        <f>H$26*$O10</f>
        <v>960</v>
      </c>
      <c r="I28" s="17">
        <f>I$26*$O10</f>
        <v>1344</v>
      </c>
      <c r="J28" s="16">
        <f>J$26*$O10</f>
        <v>960</v>
      </c>
      <c r="K28" s="17">
        <f>K$26*$O10</f>
        <v>1344</v>
      </c>
    </row>
    <row r="29" spans="1:16">
      <c r="A29">
        <v>4</v>
      </c>
      <c r="B29" s="16">
        <f>B$26*$O11</f>
        <v>1200.0004000000001</v>
      </c>
      <c r="C29" s="17">
        <f>C$26*$O11</f>
        <v>1680.0005600000002</v>
      </c>
      <c r="D29" s="16">
        <f>D$26*$O11</f>
        <v>1200.0004000000001</v>
      </c>
      <c r="E29" s="17">
        <f>E$26*$O11</f>
        <v>1680.0005600000002</v>
      </c>
      <c r="F29" s="16">
        <f>F$26*$O11</f>
        <v>1200.0004000000001</v>
      </c>
      <c r="G29" s="17">
        <f>G$26*$O11</f>
        <v>1680.0005600000002</v>
      </c>
      <c r="H29" s="16">
        <f>H$26*$O11</f>
        <v>1200.0004000000001</v>
      </c>
      <c r="I29" s="17">
        <f>I$26*$O11</f>
        <v>1680.0005600000002</v>
      </c>
      <c r="J29" s="16">
        <f>J$26*$O11</f>
        <v>1200.0004000000001</v>
      </c>
      <c r="K29" s="17">
        <f>K$26*$O11</f>
        <v>1680.0005600000002</v>
      </c>
    </row>
    <row r="30" spans="1:16">
      <c r="A30">
        <v>5</v>
      </c>
      <c r="B30" s="16">
        <f>B$26*$O12</f>
        <v>1466.6672000000001</v>
      </c>
      <c r="C30" s="17">
        <f>C$26*$O12</f>
        <v>2053.3340800000001</v>
      </c>
      <c r="D30" s="16">
        <f>D$26*$O12</f>
        <v>1466.6672000000001</v>
      </c>
      <c r="E30" s="17">
        <f>E$26*$O12</f>
        <v>2053.3340800000001</v>
      </c>
      <c r="F30" s="16">
        <f>F$26*$O12</f>
        <v>1466.6672000000001</v>
      </c>
      <c r="G30" s="17">
        <f>G$26*$O12</f>
        <v>2053.3340800000001</v>
      </c>
      <c r="H30" s="16">
        <f>H$26*$O12</f>
        <v>1466.6672000000001</v>
      </c>
      <c r="I30" s="17">
        <f>I$26*$O12</f>
        <v>2053.3340800000001</v>
      </c>
      <c r="J30" s="16">
        <f>J$26*$O12</f>
        <v>1466.6672000000001</v>
      </c>
      <c r="K30" s="17">
        <f>K$26*$O12</f>
        <v>2053.3340800000001</v>
      </c>
    </row>
    <row r="31" spans="1:16">
      <c r="A31">
        <v>10</v>
      </c>
      <c r="B31" s="16">
        <f>B$26*$O13</f>
        <v>2560</v>
      </c>
      <c r="C31" s="17">
        <f>C$26*$O13</f>
        <v>3583.9999999999995</v>
      </c>
      <c r="D31" s="16">
        <f>D$26*$O13</f>
        <v>2560</v>
      </c>
      <c r="E31" s="17">
        <f>E$26*$O13</f>
        <v>3583.9999999999995</v>
      </c>
      <c r="F31" s="16">
        <f>F$26*$O13</f>
        <v>2560</v>
      </c>
      <c r="G31" s="17">
        <f>G$26*$O13</f>
        <v>3583.9999999999995</v>
      </c>
      <c r="H31" s="16">
        <f>H$26*$O13</f>
        <v>2560</v>
      </c>
      <c r="I31" s="17">
        <f>I$26*$O13</f>
        <v>3583.9999999999995</v>
      </c>
      <c r="J31" s="16">
        <f>J$26*$O13</f>
        <v>2560</v>
      </c>
      <c r="K31" s="17">
        <f>K$26*$O13</f>
        <v>3583.9999999999995</v>
      </c>
    </row>
    <row r="32" spans="1:16">
      <c r="A32">
        <v>20</v>
      </c>
      <c r="B32" s="16">
        <f>B$26*$O14</f>
        <v>4580</v>
      </c>
      <c r="C32" s="17">
        <f>C$26*$O14</f>
        <v>6412.0000000000009</v>
      </c>
      <c r="D32" s="16">
        <f>D$26*$O14</f>
        <v>4580</v>
      </c>
      <c r="E32" s="17">
        <f>E$26*$O14</f>
        <v>6412.0000000000009</v>
      </c>
      <c r="F32" s="16">
        <f>F$26*$O14</f>
        <v>4580</v>
      </c>
      <c r="G32" s="17">
        <f>G$26*$O14</f>
        <v>6412.0000000000009</v>
      </c>
      <c r="H32" s="16">
        <f>H$26*$O14</f>
        <v>4580</v>
      </c>
      <c r="I32" s="17">
        <f>I$26*$O14</f>
        <v>6412.0000000000009</v>
      </c>
      <c r="J32" s="16">
        <f>J$26*$O14</f>
        <v>4580</v>
      </c>
      <c r="K32" s="17">
        <f>K$26*$O14</f>
        <v>6412.0000000000009</v>
      </c>
    </row>
    <row r="33" spans="1:13">
      <c r="A33">
        <v>50</v>
      </c>
      <c r="B33" s="16">
        <f>B$26*$O15</f>
        <v>10200</v>
      </c>
      <c r="C33" s="17">
        <f>C$26*$O15</f>
        <v>14280</v>
      </c>
      <c r="D33" s="16">
        <f>D$26*$O15</f>
        <v>10200</v>
      </c>
      <c r="E33" s="17">
        <f>E$26*$O15</f>
        <v>14280</v>
      </c>
      <c r="F33" s="16">
        <f>F$26*$O15</f>
        <v>10200</v>
      </c>
      <c r="G33" s="17">
        <f>G$26*$O15</f>
        <v>14280</v>
      </c>
      <c r="H33" s="16">
        <f>H$26*$O15</f>
        <v>10200</v>
      </c>
      <c r="I33" s="17">
        <f>I$26*$O15</f>
        <v>14280</v>
      </c>
      <c r="J33" s="16">
        <f>J$26*$O15</f>
        <v>10200</v>
      </c>
      <c r="K33" s="17">
        <f>K$26*$O15</f>
        <v>14280</v>
      </c>
    </row>
    <row r="34" spans="1:13">
      <c r="A34">
        <v>100</v>
      </c>
      <c r="B34" s="16">
        <f>B$26*$O16</f>
        <v>18220</v>
      </c>
      <c r="C34" s="17">
        <f>C$26*$O16</f>
        <v>25508.000000000004</v>
      </c>
      <c r="D34" s="16">
        <f>D$26*$O16</f>
        <v>18220</v>
      </c>
      <c r="E34" s="17">
        <f>E$26*$O16</f>
        <v>25508.000000000004</v>
      </c>
      <c r="F34" s="16">
        <f>F$26*$O16</f>
        <v>18220</v>
      </c>
      <c r="G34" s="17">
        <f>G$26*$O16</f>
        <v>25508.000000000004</v>
      </c>
      <c r="H34" s="16">
        <f>H$26*$O16</f>
        <v>18220</v>
      </c>
      <c r="I34" s="17">
        <f>I$26*$O16</f>
        <v>25508.000000000004</v>
      </c>
      <c r="J34" s="16">
        <f>J$26*$O16</f>
        <v>18220</v>
      </c>
      <c r="K34" s="17">
        <f>K$26*$O16</f>
        <v>25508.000000000004</v>
      </c>
    </row>
    <row r="35" spans="1:13">
      <c r="A35">
        <v>200</v>
      </c>
      <c r="B35" s="16">
        <f>B$26*$O17</f>
        <v>32240.000000000004</v>
      </c>
      <c r="C35" s="17">
        <f>C$26*$O17</f>
        <v>45136.000000000007</v>
      </c>
      <c r="D35" s="16">
        <f>D$26*$O17</f>
        <v>32240.000000000004</v>
      </c>
      <c r="E35" s="17">
        <f>E$26*$O17</f>
        <v>45136.000000000007</v>
      </c>
      <c r="F35" s="16">
        <f>F$26*$O17</f>
        <v>32240.000000000004</v>
      </c>
      <c r="G35" s="17">
        <f>G$26*$O17</f>
        <v>45136.000000000007</v>
      </c>
      <c r="H35" s="16">
        <f>H$26*$O17</f>
        <v>32240.000000000004</v>
      </c>
      <c r="I35" s="17">
        <f>I$26*$O17</f>
        <v>45136.000000000007</v>
      </c>
      <c r="J35" s="16">
        <f>J$26*$O17</f>
        <v>32240.000000000004</v>
      </c>
      <c r="K35" s="17">
        <f>K$26*$O17</f>
        <v>45136.000000000007</v>
      </c>
    </row>
    <row r="36" spans="1:13">
      <c r="A36">
        <v>400</v>
      </c>
      <c r="B36" s="18">
        <f>B$26*$O18</f>
        <v>48279.999999999993</v>
      </c>
      <c r="C36" s="19">
        <f>C$26*$O18</f>
        <v>67592</v>
      </c>
      <c r="D36" s="18">
        <f>D$26*$O18</f>
        <v>48279.999999999993</v>
      </c>
      <c r="E36" s="19">
        <f>E$26*$O18</f>
        <v>67592</v>
      </c>
      <c r="F36" s="18">
        <f>F$26*$O18</f>
        <v>48279.999999999993</v>
      </c>
      <c r="G36" s="19">
        <f>G$26*$O18</f>
        <v>67592</v>
      </c>
      <c r="H36" s="18">
        <f>H$26*$O18</f>
        <v>48279.999999999993</v>
      </c>
      <c r="I36" s="19">
        <f>I$26*$O18</f>
        <v>67592</v>
      </c>
      <c r="J36" s="18">
        <f>J$26*$O18</f>
        <v>48279.999999999993</v>
      </c>
      <c r="K36" s="19">
        <f>K$26*$O18</f>
        <v>67592</v>
      </c>
    </row>
    <row r="39" spans="1:13" ht="18">
      <c r="A39" s="27" t="s">
        <v>20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 spans="1:13"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3">
      <c r="A41" t="s">
        <v>7</v>
      </c>
      <c r="B41" t="s">
        <v>0</v>
      </c>
      <c r="D41" t="s">
        <v>4</v>
      </c>
      <c r="F41" t="s">
        <v>5</v>
      </c>
      <c r="H41" t="s">
        <v>13</v>
      </c>
      <c r="J41" t="s">
        <v>14</v>
      </c>
    </row>
    <row r="42" spans="1:13">
      <c r="A42" t="s">
        <v>3</v>
      </c>
      <c r="B42" s="10" t="s">
        <v>15</v>
      </c>
      <c r="C42" s="11" t="s">
        <v>16</v>
      </c>
      <c r="D42" s="10" t="s">
        <v>15</v>
      </c>
      <c r="E42" s="11" t="s">
        <v>16</v>
      </c>
      <c r="F42" s="10" t="s">
        <v>15</v>
      </c>
      <c r="G42" s="11" t="s">
        <v>16</v>
      </c>
      <c r="H42" s="10" t="s">
        <v>15</v>
      </c>
      <c r="I42" s="11" t="s">
        <v>16</v>
      </c>
      <c r="J42" s="10" t="s">
        <v>15</v>
      </c>
      <c r="K42" s="11" t="s">
        <v>16</v>
      </c>
    </row>
    <row r="43" spans="1:13">
      <c r="A43" s="1" t="s">
        <v>17</v>
      </c>
      <c r="B43" s="12" t="s">
        <v>1</v>
      </c>
      <c r="C43" s="13" t="s">
        <v>2</v>
      </c>
      <c r="D43" s="12" t="s">
        <v>1</v>
      </c>
      <c r="E43" s="13" t="s">
        <v>6</v>
      </c>
      <c r="F43" s="12" t="s">
        <v>1</v>
      </c>
      <c r="G43" s="13" t="s">
        <v>6</v>
      </c>
      <c r="H43" s="12" t="s">
        <v>1</v>
      </c>
      <c r="I43" s="13" t="s">
        <v>18</v>
      </c>
      <c r="J43" s="12" t="s">
        <v>1</v>
      </c>
      <c r="K43" s="13" t="s">
        <v>19</v>
      </c>
    </row>
    <row r="44" spans="1:13">
      <c r="A44" s="9">
        <v>1</v>
      </c>
      <c r="B44" s="14">
        <f>B10</f>
        <v>600</v>
      </c>
      <c r="C44" s="15">
        <f t="shared" ref="C44:K44" si="1">C10</f>
        <v>840</v>
      </c>
      <c r="D44" s="22">
        <f t="shared" si="1"/>
        <v>720</v>
      </c>
      <c r="E44" s="23">
        <f t="shared" si="1"/>
        <v>960</v>
      </c>
      <c r="F44" s="14">
        <f t="shared" si="1"/>
        <v>600</v>
      </c>
      <c r="G44" s="15">
        <f t="shared" si="1"/>
        <v>960</v>
      </c>
      <c r="H44" s="20">
        <f t="shared" si="1"/>
        <v>960</v>
      </c>
      <c r="I44" s="21">
        <f t="shared" si="1"/>
        <v>1440</v>
      </c>
      <c r="J44" s="24">
        <f t="shared" si="1"/>
        <v>840</v>
      </c>
      <c r="K44" s="25">
        <f t="shared" si="1"/>
        <v>1200</v>
      </c>
      <c r="M44" t="s">
        <v>54</v>
      </c>
    </row>
    <row r="45" spans="1:13">
      <c r="A45">
        <v>2</v>
      </c>
      <c r="B45" s="16">
        <f>B$44*$O9</f>
        <v>960</v>
      </c>
      <c r="C45" s="17">
        <f>C$44*$O9</f>
        <v>1344</v>
      </c>
      <c r="D45" s="16">
        <f>D$44*$O9</f>
        <v>1152</v>
      </c>
      <c r="E45" s="17">
        <f>E$44*$O9</f>
        <v>1536</v>
      </c>
      <c r="F45" s="16">
        <f>F$44*$O9</f>
        <v>960</v>
      </c>
      <c r="G45" s="17">
        <f>G$44*$O9</f>
        <v>1536</v>
      </c>
      <c r="H45" s="16">
        <f>H$44*$O9</f>
        <v>1536</v>
      </c>
      <c r="I45" s="17">
        <f>I$44*$O9</f>
        <v>2304</v>
      </c>
      <c r="J45" s="16">
        <f>J$44*$O9</f>
        <v>1344</v>
      </c>
      <c r="K45" s="17">
        <f>K$44*$O9</f>
        <v>1920</v>
      </c>
    </row>
    <row r="46" spans="1:13">
      <c r="A46">
        <v>3</v>
      </c>
      <c r="B46" s="16">
        <f>B$44*$O10</f>
        <v>1440</v>
      </c>
      <c r="C46" s="17">
        <f>C$44*$O10</f>
        <v>2016</v>
      </c>
      <c r="D46" s="16">
        <f>D$44*$O10</f>
        <v>1728</v>
      </c>
      <c r="E46" s="17">
        <f>E$44*$O10</f>
        <v>2304</v>
      </c>
      <c r="F46" s="16">
        <f>F$44*$O10</f>
        <v>1440</v>
      </c>
      <c r="G46" s="17">
        <f>G$44*$O10</f>
        <v>2304</v>
      </c>
      <c r="H46" s="16">
        <f>H$44*$O10</f>
        <v>2304</v>
      </c>
      <c r="I46" s="17">
        <f>I$44*$O10</f>
        <v>3456</v>
      </c>
      <c r="J46" s="16">
        <f>J$44*$O10</f>
        <v>2016</v>
      </c>
      <c r="K46" s="17">
        <f>K$44*$O10</f>
        <v>2880</v>
      </c>
    </row>
    <row r="47" spans="1:13">
      <c r="A47">
        <v>4</v>
      </c>
      <c r="B47" s="16">
        <f>B$44*$O11</f>
        <v>1800.0006000000001</v>
      </c>
      <c r="C47" s="17">
        <f>C$44*$O11</f>
        <v>2520.0008400000002</v>
      </c>
      <c r="D47" s="16">
        <f>D$44*$O11</f>
        <v>2160.00072</v>
      </c>
      <c r="E47" s="17">
        <f>E$44*$O11</f>
        <v>2880.0009600000003</v>
      </c>
      <c r="F47" s="16">
        <f>F$44*$O11</f>
        <v>1800.0006000000001</v>
      </c>
      <c r="G47" s="17">
        <f>G$44*$O11</f>
        <v>2880.0009600000003</v>
      </c>
      <c r="H47" s="16">
        <f>H$44*$O11</f>
        <v>2880.0009600000003</v>
      </c>
      <c r="I47" s="17">
        <f>I$44*$O11</f>
        <v>4320.00144</v>
      </c>
      <c r="J47" s="16">
        <f>J$44*$O11</f>
        <v>2520.0008400000002</v>
      </c>
      <c r="K47" s="17">
        <f>K$44*$O11</f>
        <v>3600.0012000000002</v>
      </c>
    </row>
    <row r="48" spans="1:13">
      <c r="A48">
        <v>5</v>
      </c>
      <c r="B48" s="16">
        <f>B$44*$O12</f>
        <v>2200.0007999999998</v>
      </c>
      <c r="C48" s="17">
        <f>C$44*$O12</f>
        <v>3080.0011199999999</v>
      </c>
      <c r="D48" s="16">
        <f>D$44*$O12</f>
        <v>2640.0009599999998</v>
      </c>
      <c r="E48" s="17">
        <f>E$44*$O12</f>
        <v>3520.00128</v>
      </c>
      <c r="F48" s="16">
        <f>F$44*$O12</f>
        <v>2200.0007999999998</v>
      </c>
      <c r="G48" s="17">
        <f>G$44*$O12</f>
        <v>3520.00128</v>
      </c>
      <c r="H48" s="16">
        <f>H$44*$O12</f>
        <v>3520.00128</v>
      </c>
      <c r="I48" s="17">
        <f>I$44*$O12</f>
        <v>5280.0019199999997</v>
      </c>
      <c r="J48" s="16">
        <f>J$44*$O12</f>
        <v>3080.0011199999999</v>
      </c>
      <c r="K48" s="17">
        <f>K$44*$O12</f>
        <v>4400.0015999999996</v>
      </c>
    </row>
    <row r="49" spans="1:16">
      <c r="A49">
        <v>10</v>
      </c>
      <c r="B49" s="16">
        <f>B$44*$O13</f>
        <v>3839.9999999999995</v>
      </c>
      <c r="C49" s="17">
        <f>C$44*$O13</f>
        <v>5376</v>
      </c>
      <c r="D49" s="16">
        <f>D$44*$O13</f>
        <v>4608</v>
      </c>
      <c r="E49" s="17">
        <f>E$44*$O13</f>
        <v>6143.9999999999991</v>
      </c>
      <c r="F49" s="16">
        <f>F$44*$O13</f>
        <v>3839.9999999999995</v>
      </c>
      <c r="G49" s="17">
        <f>G$44*$O13</f>
        <v>6143.9999999999991</v>
      </c>
      <c r="H49" s="16">
        <f>H$44*$O13</f>
        <v>6143.9999999999991</v>
      </c>
      <c r="I49" s="17">
        <f>I$44*$O13</f>
        <v>9216</v>
      </c>
      <c r="J49" s="16">
        <f>J$44*$O13</f>
        <v>5376</v>
      </c>
      <c r="K49" s="17">
        <f>K$44*$O13</f>
        <v>7679.9999999999991</v>
      </c>
    </row>
    <row r="50" spans="1:16">
      <c r="A50">
        <v>20</v>
      </c>
      <c r="B50" s="16">
        <f>B$44*$O14</f>
        <v>6870.0000000000009</v>
      </c>
      <c r="C50" s="17">
        <f>C$44*$O14</f>
        <v>9618</v>
      </c>
      <c r="D50" s="16">
        <f>D$44*$O14</f>
        <v>8244</v>
      </c>
      <c r="E50" s="17">
        <f>E$44*$O14</f>
        <v>10992.000000000002</v>
      </c>
      <c r="F50" s="16">
        <f>F$44*$O14</f>
        <v>6870.0000000000009</v>
      </c>
      <c r="G50" s="17">
        <f>G$44*$O14</f>
        <v>10992.000000000002</v>
      </c>
      <c r="H50" s="16">
        <f>H$44*$O14</f>
        <v>10992.000000000002</v>
      </c>
      <c r="I50" s="17">
        <f>I$44*$O14</f>
        <v>16488</v>
      </c>
      <c r="J50" s="16">
        <f>J$44*$O14</f>
        <v>9618</v>
      </c>
      <c r="K50" s="17">
        <f>K$44*$O14</f>
        <v>13740.000000000002</v>
      </c>
    </row>
    <row r="51" spans="1:16">
      <c r="A51">
        <v>50</v>
      </c>
      <c r="B51" s="16">
        <f>B$44*$O15</f>
        <v>15300</v>
      </c>
      <c r="C51" s="17">
        <f>C$44*$O15</f>
        <v>21420</v>
      </c>
      <c r="D51" s="16">
        <f>D$44*$O15</f>
        <v>18360</v>
      </c>
      <c r="E51" s="17">
        <f>E$44*$O15</f>
        <v>24480</v>
      </c>
      <c r="F51" s="16">
        <f>F$44*$O15</f>
        <v>15300</v>
      </c>
      <c r="G51" s="17">
        <f>G$44*$O15</f>
        <v>24480</v>
      </c>
      <c r="H51" s="16">
        <f>H$44*$O15</f>
        <v>24480</v>
      </c>
      <c r="I51" s="17">
        <f>I$44*$O15</f>
        <v>36720</v>
      </c>
      <c r="J51" s="16">
        <f>J$44*$O15</f>
        <v>21420</v>
      </c>
      <c r="K51" s="17">
        <f>K$44*$O15</f>
        <v>30600</v>
      </c>
    </row>
    <row r="52" spans="1:16">
      <c r="A52">
        <v>100</v>
      </c>
      <c r="B52" s="16">
        <f>B$44*$O16</f>
        <v>27330.000000000004</v>
      </c>
      <c r="C52" s="17">
        <f>C$44*$O16</f>
        <v>38262</v>
      </c>
      <c r="D52" s="16">
        <f>D$44*$O16</f>
        <v>32796</v>
      </c>
      <c r="E52" s="17">
        <f>E$44*$O16</f>
        <v>43728.000000000007</v>
      </c>
      <c r="F52" s="16">
        <f>F$44*$O16</f>
        <v>27330.000000000004</v>
      </c>
      <c r="G52" s="17">
        <f>G$44*$O16</f>
        <v>43728.000000000007</v>
      </c>
      <c r="H52" s="16">
        <f>H$44*$O16</f>
        <v>43728.000000000007</v>
      </c>
      <c r="I52" s="17">
        <f>I$44*$O16</f>
        <v>65592</v>
      </c>
      <c r="J52" s="16">
        <f>J$44*$O16</f>
        <v>38262</v>
      </c>
      <c r="K52" s="17">
        <f>K$44*$O16</f>
        <v>54660.000000000007</v>
      </c>
    </row>
    <row r="53" spans="1:16">
      <c r="A53">
        <v>200</v>
      </c>
      <c r="B53" s="16">
        <f>B$44*$O17</f>
        <v>48360.000000000007</v>
      </c>
      <c r="C53" s="17">
        <f>C$44*$O17</f>
        <v>67704</v>
      </c>
      <c r="D53" s="16">
        <f>D$44*$O17</f>
        <v>58032.000000000007</v>
      </c>
      <c r="E53" s="17">
        <f>E$44*$O17</f>
        <v>77376.000000000015</v>
      </c>
      <c r="F53" s="16">
        <f>F$44*$O17</f>
        <v>48360.000000000007</v>
      </c>
      <c r="G53" s="17">
        <f>G$44*$O17</f>
        <v>77376.000000000015</v>
      </c>
      <c r="H53" s="16">
        <f>H$44*$O17</f>
        <v>77376.000000000015</v>
      </c>
      <c r="I53" s="17">
        <f>I$44*$O17</f>
        <v>116064.00000000001</v>
      </c>
      <c r="J53" s="16">
        <f>J$44*$O17</f>
        <v>67704</v>
      </c>
      <c r="K53" s="17">
        <f>K$44*$O17</f>
        <v>96720.000000000015</v>
      </c>
    </row>
    <row r="54" spans="1:16">
      <c r="A54">
        <v>400</v>
      </c>
      <c r="B54" s="18">
        <f>B$44*$O18</f>
        <v>72420</v>
      </c>
      <c r="C54" s="19">
        <f>C$44*$O18</f>
        <v>101387.99999999999</v>
      </c>
      <c r="D54" s="18">
        <f>D$44*$O18</f>
        <v>86903.999999999985</v>
      </c>
      <c r="E54" s="19">
        <f>E$44*$O18</f>
        <v>115871.99999999999</v>
      </c>
      <c r="F54" s="18">
        <f>F$44*$O18</f>
        <v>72420</v>
      </c>
      <c r="G54" s="19">
        <f>G$44*$O18</f>
        <v>115871.99999999999</v>
      </c>
      <c r="H54" s="18">
        <f>H$44*$O18</f>
        <v>115871.99999999999</v>
      </c>
      <c r="I54" s="19">
        <f>I$44*$O18</f>
        <v>173807.99999999997</v>
      </c>
      <c r="J54" s="18">
        <f>J$44*$O18</f>
        <v>101387.99999999999</v>
      </c>
      <c r="K54" s="19">
        <f>K$44*$O18</f>
        <v>144840</v>
      </c>
    </row>
    <row r="57" spans="1:16" ht="18">
      <c r="A57" s="27" t="s">
        <v>55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M57" s="30" t="s">
        <v>59</v>
      </c>
      <c r="N57" s="30"/>
      <c r="O57" s="30"/>
      <c r="P57" s="30"/>
    </row>
    <row r="59" spans="1:16">
      <c r="A59" t="s">
        <v>7</v>
      </c>
      <c r="B59" t="s">
        <v>0</v>
      </c>
      <c r="D59" t="s">
        <v>4</v>
      </c>
      <c r="F59" t="s">
        <v>5</v>
      </c>
      <c r="H59" t="s">
        <v>13</v>
      </c>
      <c r="J59" t="s">
        <v>14</v>
      </c>
    </row>
    <row r="60" spans="1:16">
      <c r="A60" t="s">
        <v>3</v>
      </c>
      <c r="B60" s="10" t="s">
        <v>15</v>
      </c>
      <c r="C60" s="11" t="s">
        <v>16</v>
      </c>
      <c r="D60" s="10" t="s">
        <v>15</v>
      </c>
      <c r="E60" s="11" t="s">
        <v>16</v>
      </c>
      <c r="F60" s="10" t="s">
        <v>15</v>
      </c>
      <c r="G60" s="11" t="s">
        <v>16</v>
      </c>
      <c r="H60" s="10" t="s">
        <v>15</v>
      </c>
      <c r="I60" s="11" t="s">
        <v>16</v>
      </c>
      <c r="J60" s="10" t="s">
        <v>15</v>
      </c>
      <c r="K60" s="11" t="s">
        <v>16</v>
      </c>
    </row>
    <row r="61" spans="1:16">
      <c r="A61" s="1" t="s">
        <v>17</v>
      </c>
      <c r="B61" s="12" t="s">
        <v>1</v>
      </c>
      <c r="C61" s="13" t="s">
        <v>2</v>
      </c>
      <c r="D61" s="12" t="s">
        <v>1</v>
      </c>
      <c r="E61" s="13" t="s">
        <v>6</v>
      </c>
      <c r="F61" s="12" t="s">
        <v>1</v>
      </c>
      <c r="G61" s="13" t="s">
        <v>6</v>
      </c>
      <c r="H61" s="12" t="s">
        <v>1</v>
      </c>
      <c r="I61" s="13" t="s">
        <v>18</v>
      </c>
      <c r="J61" s="12" t="s">
        <v>1</v>
      </c>
      <c r="K61" s="13" t="s">
        <v>19</v>
      </c>
    </row>
    <row r="62" spans="1:16">
      <c r="A62" s="9">
        <v>1</v>
      </c>
      <c r="B62" s="14">
        <f>B13</f>
        <v>1599.9999999999998</v>
      </c>
      <c r="C62" s="15">
        <f t="shared" ref="C62:K62" si="2">C13</f>
        <v>2240</v>
      </c>
      <c r="D62" s="22">
        <f t="shared" si="2"/>
        <v>1919.9999999999998</v>
      </c>
      <c r="E62" s="23">
        <f t="shared" si="2"/>
        <v>2560</v>
      </c>
      <c r="F62" s="14">
        <f t="shared" si="2"/>
        <v>1599.9999999999998</v>
      </c>
      <c r="G62" s="15">
        <f t="shared" si="2"/>
        <v>2560</v>
      </c>
      <c r="H62" s="20">
        <f t="shared" si="2"/>
        <v>2560</v>
      </c>
      <c r="I62" s="21">
        <f t="shared" si="2"/>
        <v>3839.9999999999995</v>
      </c>
      <c r="J62" s="24">
        <f t="shared" si="2"/>
        <v>2240</v>
      </c>
      <c r="K62" s="25">
        <f t="shared" si="2"/>
        <v>3199.9999999999995</v>
      </c>
      <c r="M62" t="s">
        <v>60</v>
      </c>
    </row>
    <row r="63" spans="1:16">
      <c r="A63">
        <v>2</v>
      </c>
      <c r="B63" s="16">
        <f>B$62*$O9</f>
        <v>2560</v>
      </c>
      <c r="C63" s="17">
        <f t="shared" ref="C63:K63" si="3">C$62*$O9</f>
        <v>3584</v>
      </c>
      <c r="D63" s="16">
        <f t="shared" si="3"/>
        <v>3072</v>
      </c>
      <c r="E63" s="17">
        <f t="shared" si="3"/>
        <v>4096</v>
      </c>
      <c r="F63" s="16">
        <f t="shared" si="3"/>
        <v>2560</v>
      </c>
      <c r="G63" s="17">
        <f t="shared" si="3"/>
        <v>4096</v>
      </c>
      <c r="H63" s="16">
        <f t="shared" si="3"/>
        <v>4096</v>
      </c>
      <c r="I63" s="17">
        <f t="shared" si="3"/>
        <v>6144</v>
      </c>
      <c r="J63" s="16">
        <f t="shared" si="3"/>
        <v>3584</v>
      </c>
      <c r="K63" s="17">
        <f t="shared" si="3"/>
        <v>5120</v>
      </c>
    </row>
    <row r="64" spans="1:16">
      <c r="A64">
        <v>3</v>
      </c>
      <c r="B64" s="16">
        <f t="shared" ref="B64:K64" si="4">B$62*$O10</f>
        <v>3839.9999999999991</v>
      </c>
      <c r="C64" s="17">
        <f t="shared" si="4"/>
        <v>5376</v>
      </c>
      <c r="D64" s="16">
        <f t="shared" si="4"/>
        <v>4607.9999999999991</v>
      </c>
      <c r="E64" s="17">
        <f t="shared" si="4"/>
        <v>6144</v>
      </c>
      <c r="F64" s="16">
        <f t="shared" si="4"/>
        <v>3839.9999999999991</v>
      </c>
      <c r="G64" s="17">
        <f t="shared" si="4"/>
        <v>6144</v>
      </c>
      <c r="H64" s="16">
        <f t="shared" si="4"/>
        <v>6144</v>
      </c>
      <c r="I64" s="17">
        <f t="shared" si="4"/>
        <v>9215.9999999999982</v>
      </c>
      <c r="J64" s="16">
        <f t="shared" si="4"/>
        <v>5376</v>
      </c>
      <c r="K64" s="17">
        <f t="shared" si="4"/>
        <v>7679.9999999999982</v>
      </c>
    </row>
    <row r="65" spans="1:13">
      <c r="A65">
        <v>4</v>
      </c>
      <c r="B65" s="16">
        <f t="shared" ref="B65:K65" si="5">B$62*$O11</f>
        <v>4800.0015999999996</v>
      </c>
      <c r="C65" s="17">
        <f t="shared" si="5"/>
        <v>6720.0022400000007</v>
      </c>
      <c r="D65" s="16">
        <f t="shared" si="5"/>
        <v>5760.0019199999997</v>
      </c>
      <c r="E65" s="17">
        <f t="shared" si="5"/>
        <v>7680.0025600000008</v>
      </c>
      <c r="F65" s="16">
        <f t="shared" si="5"/>
        <v>4800.0015999999996</v>
      </c>
      <c r="G65" s="17">
        <f t="shared" si="5"/>
        <v>7680.0025600000008</v>
      </c>
      <c r="H65" s="16">
        <f t="shared" si="5"/>
        <v>7680.0025600000008</v>
      </c>
      <c r="I65" s="17">
        <f t="shared" si="5"/>
        <v>11520.003839999999</v>
      </c>
      <c r="J65" s="16">
        <f t="shared" si="5"/>
        <v>6720.0022400000007</v>
      </c>
      <c r="K65" s="17">
        <f t="shared" si="5"/>
        <v>9600.0031999999992</v>
      </c>
    </row>
    <row r="66" spans="1:13">
      <c r="A66">
        <v>5</v>
      </c>
      <c r="B66" s="16">
        <f t="shared" ref="B66:K66" si="6">B$62*$O12</f>
        <v>5866.6687999999995</v>
      </c>
      <c r="C66" s="17">
        <f t="shared" si="6"/>
        <v>8213.3363200000003</v>
      </c>
      <c r="D66" s="16">
        <f t="shared" si="6"/>
        <v>7040.002559999999</v>
      </c>
      <c r="E66" s="17">
        <f t="shared" si="6"/>
        <v>9386.6700799999999</v>
      </c>
      <c r="F66" s="16">
        <f t="shared" si="6"/>
        <v>5866.6687999999995</v>
      </c>
      <c r="G66" s="17">
        <f t="shared" si="6"/>
        <v>9386.6700799999999</v>
      </c>
      <c r="H66" s="16">
        <f t="shared" si="6"/>
        <v>9386.6700799999999</v>
      </c>
      <c r="I66" s="17">
        <f t="shared" si="6"/>
        <v>14080.005119999998</v>
      </c>
      <c r="J66" s="16">
        <f t="shared" si="6"/>
        <v>8213.3363200000003</v>
      </c>
      <c r="K66" s="17">
        <f t="shared" si="6"/>
        <v>11733.337599999999</v>
      </c>
    </row>
    <row r="67" spans="1:13">
      <c r="A67">
        <v>10</v>
      </c>
      <c r="B67" s="16">
        <f t="shared" ref="B67:K67" si="7">B$62*$O13</f>
        <v>10239.999999999998</v>
      </c>
      <c r="C67" s="17">
        <f t="shared" si="7"/>
        <v>14335.999999999998</v>
      </c>
      <c r="D67" s="16">
        <f t="shared" si="7"/>
        <v>12287.999999999998</v>
      </c>
      <c r="E67" s="17">
        <f t="shared" si="7"/>
        <v>16383.999999999998</v>
      </c>
      <c r="F67" s="16">
        <f t="shared" si="7"/>
        <v>10239.999999999998</v>
      </c>
      <c r="G67" s="17">
        <f t="shared" si="7"/>
        <v>16383.999999999998</v>
      </c>
      <c r="H67" s="16">
        <f t="shared" si="7"/>
        <v>16383.999999999998</v>
      </c>
      <c r="I67" s="17">
        <f t="shared" si="7"/>
        <v>24575.999999999996</v>
      </c>
      <c r="J67" s="16">
        <f t="shared" si="7"/>
        <v>14335.999999999998</v>
      </c>
      <c r="K67" s="17">
        <f t="shared" si="7"/>
        <v>20479.999999999996</v>
      </c>
    </row>
    <row r="68" spans="1:13">
      <c r="A68">
        <v>20</v>
      </c>
      <c r="B68" s="16">
        <f t="shared" ref="B68:K68" si="8">B$62*$O14</f>
        <v>18320</v>
      </c>
      <c r="C68" s="17">
        <f t="shared" si="8"/>
        <v>25648.000000000004</v>
      </c>
      <c r="D68" s="16">
        <f t="shared" si="8"/>
        <v>21984</v>
      </c>
      <c r="E68" s="17">
        <f t="shared" si="8"/>
        <v>29312.000000000004</v>
      </c>
      <c r="F68" s="16">
        <f t="shared" si="8"/>
        <v>18320</v>
      </c>
      <c r="G68" s="17">
        <f t="shared" si="8"/>
        <v>29312.000000000004</v>
      </c>
      <c r="H68" s="16">
        <f t="shared" si="8"/>
        <v>29312.000000000004</v>
      </c>
      <c r="I68" s="17">
        <f t="shared" si="8"/>
        <v>43968</v>
      </c>
      <c r="J68" s="16">
        <f t="shared" si="8"/>
        <v>25648.000000000004</v>
      </c>
      <c r="K68" s="17">
        <f t="shared" si="8"/>
        <v>36640</v>
      </c>
    </row>
    <row r="69" spans="1:13">
      <c r="A69">
        <v>50</v>
      </c>
      <c r="B69" s="16">
        <f t="shared" ref="B69:K69" si="9">B$62*$O15</f>
        <v>40799.999999999993</v>
      </c>
      <c r="C69" s="17">
        <f t="shared" si="9"/>
        <v>57120</v>
      </c>
      <c r="D69" s="16">
        <f t="shared" si="9"/>
        <v>48959.999999999993</v>
      </c>
      <c r="E69" s="17">
        <f t="shared" si="9"/>
        <v>65280</v>
      </c>
      <c r="F69" s="16">
        <f t="shared" si="9"/>
        <v>40799.999999999993</v>
      </c>
      <c r="G69" s="17">
        <f t="shared" si="9"/>
        <v>65280</v>
      </c>
      <c r="H69" s="16">
        <f t="shared" si="9"/>
        <v>65280</v>
      </c>
      <c r="I69" s="17">
        <f t="shared" si="9"/>
        <v>97919.999999999985</v>
      </c>
      <c r="J69" s="16">
        <f t="shared" si="9"/>
        <v>57120</v>
      </c>
      <c r="K69" s="17">
        <f t="shared" si="9"/>
        <v>81599.999999999985</v>
      </c>
    </row>
    <row r="70" spans="1:13">
      <c r="A70">
        <v>100</v>
      </c>
      <c r="B70" s="16">
        <f t="shared" ref="B70:K70" si="10">B$62*$O16</f>
        <v>72880</v>
      </c>
      <c r="C70" s="17">
        <f t="shared" si="10"/>
        <v>102032.00000000001</v>
      </c>
      <c r="D70" s="16">
        <f t="shared" si="10"/>
        <v>87456</v>
      </c>
      <c r="E70" s="17">
        <f t="shared" si="10"/>
        <v>116608.00000000001</v>
      </c>
      <c r="F70" s="16">
        <f t="shared" si="10"/>
        <v>72880</v>
      </c>
      <c r="G70" s="17">
        <f t="shared" si="10"/>
        <v>116608.00000000001</v>
      </c>
      <c r="H70" s="16">
        <f t="shared" si="10"/>
        <v>116608.00000000001</v>
      </c>
      <c r="I70" s="17">
        <f t="shared" si="10"/>
        <v>174912</v>
      </c>
      <c r="J70" s="16">
        <f t="shared" si="10"/>
        <v>102032.00000000001</v>
      </c>
      <c r="K70" s="17">
        <f t="shared" si="10"/>
        <v>145760</v>
      </c>
    </row>
    <row r="71" spans="1:13">
      <c r="A71">
        <v>200</v>
      </c>
      <c r="B71" s="16">
        <f t="shared" ref="B71:K71" si="11">B$62*$O17</f>
        <v>128960</v>
      </c>
      <c r="C71" s="17">
        <f t="shared" si="11"/>
        <v>180544.00000000003</v>
      </c>
      <c r="D71" s="16">
        <f t="shared" si="11"/>
        <v>154752</v>
      </c>
      <c r="E71" s="17">
        <f t="shared" si="11"/>
        <v>206336.00000000003</v>
      </c>
      <c r="F71" s="16">
        <f t="shared" si="11"/>
        <v>128960</v>
      </c>
      <c r="G71" s="17">
        <f t="shared" si="11"/>
        <v>206336.00000000003</v>
      </c>
      <c r="H71" s="16">
        <f t="shared" si="11"/>
        <v>206336.00000000003</v>
      </c>
      <c r="I71" s="17">
        <f t="shared" si="11"/>
        <v>309504</v>
      </c>
      <c r="J71" s="16">
        <f t="shared" si="11"/>
        <v>180544.00000000003</v>
      </c>
      <c r="K71" s="17">
        <f t="shared" si="11"/>
        <v>257920</v>
      </c>
    </row>
    <row r="72" spans="1:13">
      <c r="A72">
        <v>400</v>
      </c>
      <c r="B72" s="18">
        <f t="shared" ref="B72:K72" si="12">B$62*$O18</f>
        <v>193119.99999999994</v>
      </c>
      <c r="C72" s="19">
        <f t="shared" si="12"/>
        <v>270368</v>
      </c>
      <c r="D72" s="18">
        <f t="shared" si="12"/>
        <v>231743.99999999994</v>
      </c>
      <c r="E72" s="19">
        <f t="shared" si="12"/>
        <v>308992</v>
      </c>
      <c r="F72" s="18">
        <f t="shared" si="12"/>
        <v>193119.99999999994</v>
      </c>
      <c r="G72" s="19">
        <f t="shared" si="12"/>
        <v>308992</v>
      </c>
      <c r="H72" s="18">
        <f t="shared" si="12"/>
        <v>308992</v>
      </c>
      <c r="I72" s="19">
        <f t="shared" si="12"/>
        <v>463487.99999999988</v>
      </c>
      <c r="J72" s="18">
        <f t="shared" si="12"/>
        <v>270368</v>
      </c>
      <c r="K72" s="19">
        <f t="shared" si="12"/>
        <v>386239.99999999988</v>
      </c>
    </row>
    <row r="73" spans="1:13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3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3" ht="18">
      <c r="A75" s="27" t="s">
        <v>56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 spans="1:13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3">
      <c r="A77" t="s">
        <v>7</v>
      </c>
      <c r="B77" t="s">
        <v>0</v>
      </c>
      <c r="D77" t="s">
        <v>4</v>
      </c>
      <c r="F77" t="s">
        <v>5</v>
      </c>
      <c r="H77" t="s">
        <v>13</v>
      </c>
      <c r="J77" t="s">
        <v>14</v>
      </c>
    </row>
    <row r="78" spans="1:13">
      <c r="A78" t="s">
        <v>3</v>
      </c>
      <c r="B78" s="10" t="s">
        <v>15</v>
      </c>
      <c r="C78" s="11" t="s">
        <v>16</v>
      </c>
      <c r="D78" s="10" t="s">
        <v>15</v>
      </c>
      <c r="E78" s="11" t="s">
        <v>16</v>
      </c>
      <c r="F78" s="10" t="s">
        <v>15</v>
      </c>
      <c r="G78" s="11" t="s">
        <v>16</v>
      </c>
      <c r="H78" s="10" t="s">
        <v>15</v>
      </c>
      <c r="I78" s="11" t="s">
        <v>16</v>
      </c>
      <c r="J78" s="10" t="s">
        <v>15</v>
      </c>
      <c r="K78" s="11" t="s">
        <v>16</v>
      </c>
    </row>
    <row r="79" spans="1:13">
      <c r="A79" s="1" t="s">
        <v>17</v>
      </c>
      <c r="B79" s="12" t="s">
        <v>1</v>
      </c>
      <c r="C79" s="13" t="s">
        <v>2</v>
      </c>
      <c r="D79" s="12" t="s">
        <v>1</v>
      </c>
      <c r="E79" s="13" t="s">
        <v>6</v>
      </c>
      <c r="F79" s="12" t="s">
        <v>1</v>
      </c>
      <c r="G79" s="13" t="s">
        <v>6</v>
      </c>
      <c r="H79" s="12" t="s">
        <v>1</v>
      </c>
      <c r="I79" s="13" t="s">
        <v>18</v>
      </c>
      <c r="J79" s="12" t="s">
        <v>1</v>
      </c>
      <c r="K79" s="13" t="s">
        <v>19</v>
      </c>
    </row>
    <row r="80" spans="1:13">
      <c r="A80" s="9">
        <v>1</v>
      </c>
      <c r="B80" s="14">
        <f>B31</f>
        <v>2560</v>
      </c>
      <c r="C80" s="15">
        <f t="shared" ref="C80:K80" si="13">C31</f>
        <v>3583.9999999999995</v>
      </c>
      <c r="D80" s="22">
        <f t="shared" si="13"/>
        <v>2560</v>
      </c>
      <c r="E80" s="23">
        <f t="shared" si="13"/>
        <v>3583.9999999999995</v>
      </c>
      <c r="F80" s="14">
        <f t="shared" si="13"/>
        <v>2560</v>
      </c>
      <c r="G80" s="15">
        <f t="shared" si="13"/>
        <v>3583.9999999999995</v>
      </c>
      <c r="H80" s="20">
        <f t="shared" si="13"/>
        <v>2560</v>
      </c>
      <c r="I80" s="21">
        <f t="shared" si="13"/>
        <v>3583.9999999999995</v>
      </c>
      <c r="J80" s="24">
        <f t="shared" si="13"/>
        <v>2560</v>
      </c>
      <c r="K80" s="25">
        <f t="shared" si="13"/>
        <v>3583.9999999999995</v>
      </c>
      <c r="M80" t="s">
        <v>61</v>
      </c>
    </row>
    <row r="81" spans="1:11">
      <c r="A81">
        <v>2</v>
      </c>
      <c r="B81" s="16">
        <f>B$80*$O9</f>
        <v>4096</v>
      </c>
      <c r="C81" s="17">
        <f t="shared" ref="C81:K81" si="14">C$80*$O9</f>
        <v>5734.4</v>
      </c>
      <c r="D81" s="16">
        <f t="shared" si="14"/>
        <v>4096</v>
      </c>
      <c r="E81" s="17">
        <f t="shared" si="14"/>
        <v>5734.4</v>
      </c>
      <c r="F81" s="16">
        <f t="shared" si="14"/>
        <v>4096</v>
      </c>
      <c r="G81" s="17">
        <f t="shared" si="14"/>
        <v>5734.4</v>
      </c>
      <c r="H81" s="16">
        <f t="shared" si="14"/>
        <v>4096</v>
      </c>
      <c r="I81" s="17">
        <f t="shared" si="14"/>
        <v>5734.4</v>
      </c>
      <c r="J81" s="16">
        <f t="shared" si="14"/>
        <v>4096</v>
      </c>
      <c r="K81" s="17">
        <f t="shared" si="14"/>
        <v>5734.4</v>
      </c>
    </row>
    <row r="82" spans="1:11">
      <c r="A82">
        <v>3</v>
      </c>
      <c r="B82" s="16">
        <f t="shared" ref="B82:K82" si="15">B$80*$O10</f>
        <v>6144</v>
      </c>
      <c r="C82" s="17">
        <f t="shared" si="15"/>
        <v>8601.5999999999985</v>
      </c>
      <c r="D82" s="16">
        <f t="shared" si="15"/>
        <v>6144</v>
      </c>
      <c r="E82" s="17">
        <f t="shared" si="15"/>
        <v>8601.5999999999985</v>
      </c>
      <c r="F82" s="16">
        <f t="shared" si="15"/>
        <v>6144</v>
      </c>
      <c r="G82" s="17">
        <f t="shared" si="15"/>
        <v>8601.5999999999985</v>
      </c>
      <c r="H82" s="16">
        <f t="shared" si="15"/>
        <v>6144</v>
      </c>
      <c r="I82" s="17">
        <f t="shared" si="15"/>
        <v>8601.5999999999985</v>
      </c>
      <c r="J82" s="16">
        <f t="shared" si="15"/>
        <v>6144</v>
      </c>
      <c r="K82" s="17">
        <f t="shared" si="15"/>
        <v>8601.5999999999985</v>
      </c>
    </row>
    <row r="83" spans="1:11">
      <c r="A83">
        <v>4</v>
      </c>
      <c r="B83" s="16">
        <f t="shared" ref="B83:K83" si="16">B$80*$O11</f>
        <v>7680.0025600000008</v>
      </c>
      <c r="C83" s="17">
        <f t="shared" si="16"/>
        <v>10752.003583999998</v>
      </c>
      <c r="D83" s="16">
        <f t="shared" si="16"/>
        <v>7680.0025600000008</v>
      </c>
      <c r="E83" s="17">
        <f t="shared" si="16"/>
        <v>10752.003583999998</v>
      </c>
      <c r="F83" s="16">
        <f t="shared" si="16"/>
        <v>7680.0025600000008</v>
      </c>
      <c r="G83" s="17">
        <f t="shared" si="16"/>
        <v>10752.003583999998</v>
      </c>
      <c r="H83" s="16">
        <f t="shared" si="16"/>
        <v>7680.0025600000008</v>
      </c>
      <c r="I83" s="17">
        <f t="shared" si="16"/>
        <v>10752.003583999998</v>
      </c>
      <c r="J83" s="16">
        <f t="shared" si="16"/>
        <v>7680.0025600000008</v>
      </c>
      <c r="K83" s="17">
        <f t="shared" si="16"/>
        <v>10752.003583999998</v>
      </c>
    </row>
    <row r="84" spans="1:11">
      <c r="A84">
        <v>5</v>
      </c>
      <c r="B84" s="16">
        <f t="shared" ref="B84:K84" si="17">B$80*$O12</f>
        <v>9386.6700799999999</v>
      </c>
      <c r="C84" s="17">
        <f t="shared" si="17"/>
        <v>13141.338111999998</v>
      </c>
      <c r="D84" s="16">
        <f t="shared" si="17"/>
        <v>9386.6700799999999</v>
      </c>
      <c r="E84" s="17">
        <f t="shared" si="17"/>
        <v>13141.338111999998</v>
      </c>
      <c r="F84" s="16">
        <f t="shared" si="17"/>
        <v>9386.6700799999999</v>
      </c>
      <c r="G84" s="17">
        <f t="shared" si="17"/>
        <v>13141.338111999998</v>
      </c>
      <c r="H84" s="16">
        <f t="shared" si="17"/>
        <v>9386.6700799999999</v>
      </c>
      <c r="I84" s="17">
        <f t="shared" si="17"/>
        <v>13141.338111999998</v>
      </c>
      <c r="J84" s="16">
        <f t="shared" si="17"/>
        <v>9386.6700799999999</v>
      </c>
      <c r="K84" s="17">
        <f t="shared" si="17"/>
        <v>13141.338111999998</v>
      </c>
    </row>
    <row r="85" spans="1:11">
      <c r="A85">
        <v>10</v>
      </c>
      <c r="B85" s="16">
        <f t="shared" ref="B85:K85" si="18">B$80*$O13</f>
        <v>16383.999999999998</v>
      </c>
      <c r="C85" s="17">
        <f t="shared" si="18"/>
        <v>22937.599999999995</v>
      </c>
      <c r="D85" s="16">
        <f t="shared" si="18"/>
        <v>16383.999999999998</v>
      </c>
      <c r="E85" s="17">
        <f t="shared" si="18"/>
        <v>22937.599999999995</v>
      </c>
      <c r="F85" s="16">
        <f t="shared" si="18"/>
        <v>16383.999999999998</v>
      </c>
      <c r="G85" s="17">
        <f t="shared" si="18"/>
        <v>22937.599999999995</v>
      </c>
      <c r="H85" s="16">
        <f t="shared" si="18"/>
        <v>16383.999999999998</v>
      </c>
      <c r="I85" s="17">
        <f t="shared" si="18"/>
        <v>22937.599999999995</v>
      </c>
      <c r="J85" s="16">
        <f t="shared" si="18"/>
        <v>16383.999999999998</v>
      </c>
      <c r="K85" s="17">
        <f t="shared" si="18"/>
        <v>22937.599999999995</v>
      </c>
    </row>
    <row r="86" spans="1:11">
      <c r="A86">
        <v>20</v>
      </c>
      <c r="B86" s="16">
        <f t="shared" ref="B86:K86" si="19">B$80*$O14</f>
        <v>29312.000000000004</v>
      </c>
      <c r="C86" s="17">
        <f t="shared" si="19"/>
        <v>41036.799999999996</v>
      </c>
      <c r="D86" s="16">
        <f t="shared" si="19"/>
        <v>29312.000000000004</v>
      </c>
      <c r="E86" s="17">
        <f t="shared" si="19"/>
        <v>41036.799999999996</v>
      </c>
      <c r="F86" s="16">
        <f t="shared" si="19"/>
        <v>29312.000000000004</v>
      </c>
      <c r="G86" s="17">
        <f t="shared" si="19"/>
        <v>41036.799999999996</v>
      </c>
      <c r="H86" s="16">
        <f t="shared" si="19"/>
        <v>29312.000000000004</v>
      </c>
      <c r="I86" s="17">
        <f t="shared" si="19"/>
        <v>41036.799999999996</v>
      </c>
      <c r="J86" s="16">
        <f t="shared" si="19"/>
        <v>29312.000000000004</v>
      </c>
      <c r="K86" s="17">
        <f t="shared" si="19"/>
        <v>41036.799999999996</v>
      </c>
    </row>
    <row r="87" spans="1:11">
      <c r="A87">
        <v>50</v>
      </c>
      <c r="B87" s="16">
        <f t="shared" ref="B87:K87" si="20">B$80*$O15</f>
        <v>65280</v>
      </c>
      <c r="C87" s="17">
        <f t="shared" si="20"/>
        <v>91391.999999999985</v>
      </c>
      <c r="D87" s="16">
        <f t="shared" si="20"/>
        <v>65280</v>
      </c>
      <c r="E87" s="17">
        <f t="shared" si="20"/>
        <v>91391.999999999985</v>
      </c>
      <c r="F87" s="16">
        <f t="shared" si="20"/>
        <v>65280</v>
      </c>
      <c r="G87" s="17">
        <f t="shared" si="20"/>
        <v>91391.999999999985</v>
      </c>
      <c r="H87" s="16">
        <f t="shared" si="20"/>
        <v>65280</v>
      </c>
      <c r="I87" s="17">
        <f t="shared" si="20"/>
        <v>91391.999999999985</v>
      </c>
      <c r="J87" s="16">
        <f t="shared" si="20"/>
        <v>65280</v>
      </c>
      <c r="K87" s="17">
        <f t="shared" si="20"/>
        <v>91391.999999999985</v>
      </c>
    </row>
    <row r="88" spans="1:11">
      <c r="A88">
        <v>100</v>
      </c>
      <c r="B88" s="16">
        <f t="shared" ref="B88:K88" si="21">B$80*$O16</f>
        <v>116608.00000000001</v>
      </c>
      <c r="C88" s="17">
        <f t="shared" si="21"/>
        <v>163251.19999999998</v>
      </c>
      <c r="D88" s="16">
        <f t="shared" si="21"/>
        <v>116608.00000000001</v>
      </c>
      <c r="E88" s="17">
        <f t="shared" si="21"/>
        <v>163251.19999999998</v>
      </c>
      <c r="F88" s="16">
        <f t="shared" si="21"/>
        <v>116608.00000000001</v>
      </c>
      <c r="G88" s="17">
        <f t="shared" si="21"/>
        <v>163251.19999999998</v>
      </c>
      <c r="H88" s="16">
        <f t="shared" si="21"/>
        <v>116608.00000000001</v>
      </c>
      <c r="I88" s="17">
        <f t="shared" si="21"/>
        <v>163251.19999999998</v>
      </c>
      <c r="J88" s="16">
        <f t="shared" si="21"/>
        <v>116608.00000000001</v>
      </c>
      <c r="K88" s="17">
        <f t="shared" si="21"/>
        <v>163251.19999999998</v>
      </c>
    </row>
    <row r="89" spans="1:11">
      <c r="A89">
        <v>200</v>
      </c>
      <c r="B89" s="16">
        <f t="shared" ref="B89:K89" si="22">B$80*$O17</f>
        <v>206336.00000000003</v>
      </c>
      <c r="C89" s="17">
        <f t="shared" si="22"/>
        <v>288870.39999999997</v>
      </c>
      <c r="D89" s="16">
        <f t="shared" si="22"/>
        <v>206336.00000000003</v>
      </c>
      <c r="E89" s="17">
        <f t="shared" si="22"/>
        <v>288870.39999999997</v>
      </c>
      <c r="F89" s="16">
        <f t="shared" si="22"/>
        <v>206336.00000000003</v>
      </c>
      <c r="G89" s="17">
        <f t="shared" si="22"/>
        <v>288870.39999999997</v>
      </c>
      <c r="H89" s="16">
        <f t="shared" si="22"/>
        <v>206336.00000000003</v>
      </c>
      <c r="I89" s="17">
        <f t="shared" si="22"/>
        <v>288870.39999999997</v>
      </c>
      <c r="J89" s="16">
        <f t="shared" si="22"/>
        <v>206336.00000000003</v>
      </c>
      <c r="K89" s="17">
        <f t="shared" si="22"/>
        <v>288870.39999999997</v>
      </c>
    </row>
    <row r="90" spans="1:11">
      <c r="A90">
        <v>400</v>
      </c>
      <c r="B90" s="18">
        <f t="shared" ref="B90:K90" si="23">B$80*$O18</f>
        <v>308992</v>
      </c>
      <c r="C90" s="19">
        <f t="shared" si="23"/>
        <v>432588.79999999993</v>
      </c>
      <c r="D90" s="18">
        <f t="shared" si="23"/>
        <v>308992</v>
      </c>
      <c r="E90" s="19">
        <f t="shared" si="23"/>
        <v>432588.79999999993</v>
      </c>
      <c r="F90" s="18">
        <f t="shared" si="23"/>
        <v>308992</v>
      </c>
      <c r="G90" s="19">
        <f t="shared" si="23"/>
        <v>432588.79999999993</v>
      </c>
      <c r="H90" s="18">
        <f t="shared" si="23"/>
        <v>308992</v>
      </c>
      <c r="I90" s="19">
        <f t="shared" si="23"/>
        <v>432588.79999999993</v>
      </c>
      <c r="J90" s="18">
        <f t="shared" si="23"/>
        <v>308992</v>
      </c>
      <c r="K90" s="19">
        <f t="shared" si="23"/>
        <v>432588.79999999993</v>
      </c>
    </row>
    <row r="93" spans="1:11" ht="18">
      <c r="A93" s="27" t="s">
        <v>57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 spans="1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t="s">
        <v>7</v>
      </c>
      <c r="B95" t="s">
        <v>0</v>
      </c>
      <c r="D95" t="s">
        <v>4</v>
      </c>
      <c r="F95" t="s">
        <v>5</v>
      </c>
      <c r="H95" t="s">
        <v>13</v>
      </c>
      <c r="J95" t="s">
        <v>14</v>
      </c>
    </row>
    <row r="96" spans="1:11">
      <c r="A96" t="s">
        <v>3</v>
      </c>
      <c r="B96" s="10" t="s">
        <v>15</v>
      </c>
      <c r="C96" s="11" t="s">
        <v>16</v>
      </c>
      <c r="D96" s="10" t="s">
        <v>15</v>
      </c>
      <c r="E96" s="11" t="s">
        <v>16</v>
      </c>
      <c r="F96" s="10" t="s">
        <v>15</v>
      </c>
      <c r="G96" s="11" t="s">
        <v>16</v>
      </c>
      <c r="H96" s="10" t="s">
        <v>15</v>
      </c>
      <c r="I96" s="11" t="s">
        <v>16</v>
      </c>
      <c r="J96" s="10" t="s">
        <v>15</v>
      </c>
      <c r="K96" s="11" t="s">
        <v>16</v>
      </c>
    </row>
    <row r="97" spans="1:13">
      <c r="A97" s="1" t="s">
        <v>17</v>
      </c>
      <c r="B97" s="12" t="s">
        <v>1</v>
      </c>
      <c r="C97" s="13" t="s">
        <v>2</v>
      </c>
      <c r="D97" s="12" t="s">
        <v>1</v>
      </c>
      <c r="E97" s="13" t="s">
        <v>6</v>
      </c>
      <c r="F97" s="12" t="s">
        <v>1</v>
      </c>
      <c r="G97" s="13" t="s">
        <v>6</v>
      </c>
      <c r="H97" s="12" t="s">
        <v>1</v>
      </c>
      <c r="I97" s="13" t="s">
        <v>18</v>
      </c>
      <c r="J97" s="12" t="s">
        <v>1</v>
      </c>
      <c r="K97" s="13" t="s">
        <v>19</v>
      </c>
    </row>
    <row r="98" spans="1:13">
      <c r="A98" s="9">
        <v>1</v>
      </c>
      <c r="B98" s="14">
        <f>B49</f>
        <v>3839.9999999999995</v>
      </c>
      <c r="C98" s="15">
        <f t="shared" ref="C98:K98" si="24">C49</f>
        <v>5376</v>
      </c>
      <c r="D98" s="22">
        <f t="shared" si="24"/>
        <v>4608</v>
      </c>
      <c r="E98" s="23">
        <f t="shared" si="24"/>
        <v>6143.9999999999991</v>
      </c>
      <c r="F98" s="14">
        <f t="shared" si="24"/>
        <v>3839.9999999999995</v>
      </c>
      <c r="G98" s="15">
        <f t="shared" si="24"/>
        <v>6143.9999999999991</v>
      </c>
      <c r="H98" s="20">
        <f t="shared" si="24"/>
        <v>6143.9999999999991</v>
      </c>
      <c r="I98" s="21">
        <f t="shared" si="24"/>
        <v>9216</v>
      </c>
      <c r="J98" s="24">
        <f t="shared" si="24"/>
        <v>5376</v>
      </c>
      <c r="K98" s="25">
        <f t="shared" si="24"/>
        <v>7679.9999999999991</v>
      </c>
      <c r="M98" t="s">
        <v>62</v>
      </c>
    </row>
    <row r="99" spans="1:13">
      <c r="A99">
        <v>2</v>
      </c>
      <c r="B99" s="16">
        <f>B$98*$O9</f>
        <v>6144</v>
      </c>
      <c r="C99" s="17">
        <f t="shared" ref="C99:K99" si="25">C$98*$O9</f>
        <v>8601.6</v>
      </c>
      <c r="D99" s="16">
        <f t="shared" si="25"/>
        <v>7372.8</v>
      </c>
      <c r="E99" s="17">
        <f t="shared" si="25"/>
        <v>9830.4</v>
      </c>
      <c r="F99" s="16">
        <f t="shared" si="25"/>
        <v>6144</v>
      </c>
      <c r="G99" s="17">
        <f t="shared" si="25"/>
        <v>9830.4</v>
      </c>
      <c r="H99" s="16">
        <f t="shared" si="25"/>
        <v>9830.4</v>
      </c>
      <c r="I99" s="17">
        <f t="shared" si="25"/>
        <v>14745.6</v>
      </c>
      <c r="J99" s="16">
        <f t="shared" si="25"/>
        <v>8601.6</v>
      </c>
      <c r="K99" s="17">
        <f t="shared" si="25"/>
        <v>12288</v>
      </c>
    </row>
    <row r="100" spans="1:13">
      <c r="A100">
        <v>3</v>
      </c>
      <c r="B100" s="16">
        <f t="shared" ref="B100:K100" si="26">B$98*$O10</f>
        <v>9215.9999999999982</v>
      </c>
      <c r="C100" s="17">
        <f t="shared" si="26"/>
        <v>12902.4</v>
      </c>
      <c r="D100" s="16">
        <f t="shared" si="26"/>
        <v>11059.199999999999</v>
      </c>
      <c r="E100" s="17">
        <f t="shared" si="26"/>
        <v>14745.599999999997</v>
      </c>
      <c r="F100" s="16">
        <f t="shared" si="26"/>
        <v>9215.9999999999982</v>
      </c>
      <c r="G100" s="17">
        <f t="shared" si="26"/>
        <v>14745.599999999997</v>
      </c>
      <c r="H100" s="16">
        <f t="shared" si="26"/>
        <v>14745.599999999997</v>
      </c>
      <c r="I100" s="17">
        <f t="shared" si="26"/>
        <v>22118.399999999998</v>
      </c>
      <c r="J100" s="16">
        <f t="shared" si="26"/>
        <v>12902.4</v>
      </c>
      <c r="K100" s="17">
        <f t="shared" si="26"/>
        <v>18431.999999999996</v>
      </c>
    </row>
    <row r="101" spans="1:13">
      <c r="A101">
        <v>4</v>
      </c>
      <c r="B101" s="16">
        <f t="shared" ref="B101:K101" si="27">B$98*$O11</f>
        <v>11520.003839999999</v>
      </c>
      <c r="C101" s="17">
        <f t="shared" si="27"/>
        <v>16128.005376000001</v>
      </c>
      <c r="D101" s="16">
        <f t="shared" si="27"/>
        <v>13824.004608000001</v>
      </c>
      <c r="E101" s="17">
        <f t="shared" si="27"/>
        <v>18432.006143999999</v>
      </c>
      <c r="F101" s="16">
        <f t="shared" si="27"/>
        <v>11520.003839999999</v>
      </c>
      <c r="G101" s="17">
        <f t="shared" si="27"/>
        <v>18432.006143999999</v>
      </c>
      <c r="H101" s="16">
        <f t="shared" si="27"/>
        <v>18432.006143999999</v>
      </c>
      <c r="I101" s="17">
        <f t="shared" si="27"/>
        <v>27648.009216000002</v>
      </c>
      <c r="J101" s="16">
        <f t="shared" si="27"/>
        <v>16128.005376000001</v>
      </c>
      <c r="K101" s="17">
        <f t="shared" si="27"/>
        <v>23040.007679999999</v>
      </c>
    </row>
    <row r="102" spans="1:13">
      <c r="A102">
        <v>5</v>
      </c>
      <c r="B102" s="16">
        <f t="shared" ref="B102:K102" si="28">B$98*$O12</f>
        <v>14080.005119999998</v>
      </c>
      <c r="C102" s="17">
        <f t="shared" si="28"/>
        <v>19712.007168</v>
      </c>
      <c r="D102" s="16">
        <f t="shared" si="28"/>
        <v>16896.006143999999</v>
      </c>
      <c r="E102" s="17">
        <f t="shared" si="28"/>
        <v>22528.008191999998</v>
      </c>
      <c r="F102" s="16">
        <f t="shared" si="28"/>
        <v>14080.005119999998</v>
      </c>
      <c r="G102" s="17">
        <f t="shared" si="28"/>
        <v>22528.008191999998</v>
      </c>
      <c r="H102" s="16">
        <f t="shared" si="28"/>
        <v>22528.008191999998</v>
      </c>
      <c r="I102" s="17">
        <f t="shared" si="28"/>
        <v>33792.012287999998</v>
      </c>
      <c r="J102" s="16">
        <f t="shared" si="28"/>
        <v>19712.007168</v>
      </c>
      <c r="K102" s="17">
        <f t="shared" si="28"/>
        <v>28160.010239999996</v>
      </c>
    </row>
    <row r="103" spans="1:13">
      <c r="A103">
        <v>10</v>
      </c>
      <c r="B103" s="16">
        <f t="shared" ref="B103:K103" si="29">B$98*$O13</f>
        <v>24575.999999999996</v>
      </c>
      <c r="C103" s="17">
        <f t="shared" si="29"/>
        <v>34406.399999999994</v>
      </c>
      <c r="D103" s="16">
        <f t="shared" si="29"/>
        <v>29491.199999999997</v>
      </c>
      <c r="E103" s="17">
        <f t="shared" si="29"/>
        <v>39321.599999999991</v>
      </c>
      <c r="F103" s="16">
        <f t="shared" si="29"/>
        <v>24575.999999999996</v>
      </c>
      <c r="G103" s="17">
        <f t="shared" si="29"/>
        <v>39321.599999999991</v>
      </c>
      <c r="H103" s="16">
        <f t="shared" si="29"/>
        <v>39321.599999999991</v>
      </c>
      <c r="I103" s="17">
        <f t="shared" si="29"/>
        <v>58982.399999999994</v>
      </c>
      <c r="J103" s="16">
        <f t="shared" si="29"/>
        <v>34406.399999999994</v>
      </c>
      <c r="K103" s="17">
        <f t="shared" si="29"/>
        <v>49151.999999999993</v>
      </c>
    </row>
    <row r="104" spans="1:13">
      <c r="A104">
        <v>20</v>
      </c>
      <c r="B104" s="16">
        <f t="shared" ref="B104:K104" si="30">B$98*$O14</f>
        <v>43968</v>
      </c>
      <c r="C104" s="17">
        <f t="shared" si="30"/>
        <v>61555.200000000004</v>
      </c>
      <c r="D104" s="16">
        <f t="shared" si="30"/>
        <v>52761.600000000006</v>
      </c>
      <c r="E104" s="17">
        <f t="shared" si="30"/>
        <v>70348.800000000003</v>
      </c>
      <c r="F104" s="16">
        <f t="shared" si="30"/>
        <v>43968</v>
      </c>
      <c r="G104" s="17">
        <f t="shared" si="30"/>
        <v>70348.800000000003</v>
      </c>
      <c r="H104" s="16">
        <f t="shared" si="30"/>
        <v>70348.800000000003</v>
      </c>
      <c r="I104" s="17">
        <f t="shared" si="30"/>
        <v>105523.20000000001</v>
      </c>
      <c r="J104" s="16">
        <f t="shared" si="30"/>
        <v>61555.200000000004</v>
      </c>
      <c r="K104" s="17">
        <f t="shared" si="30"/>
        <v>87936</v>
      </c>
    </row>
    <row r="105" spans="1:13">
      <c r="A105">
        <v>50</v>
      </c>
      <c r="B105" s="16">
        <f t="shared" ref="B105:K105" si="31">B$98*$O15</f>
        <v>97919.999999999985</v>
      </c>
      <c r="C105" s="17">
        <f t="shared" si="31"/>
        <v>137088</v>
      </c>
      <c r="D105" s="16">
        <f t="shared" si="31"/>
        <v>117504</v>
      </c>
      <c r="E105" s="17">
        <f t="shared" si="31"/>
        <v>156671.99999999997</v>
      </c>
      <c r="F105" s="16">
        <f t="shared" si="31"/>
        <v>97919.999999999985</v>
      </c>
      <c r="G105" s="17">
        <f t="shared" si="31"/>
        <v>156671.99999999997</v>
      </c>
      <c r="H105" s="16">
        <f t="shared" si="31"/>
        <v>156671.99999999997</v>
      </c>
      <c r="I105" s="17">
        <f t="shared" si="31"/>
        <v>235008</v>
      </c>
      <c r="J105" s="16">
        <f t="shared" si="31"/>
        <v>137088</v>
      </c>
      <c r="K105" s="17">
        <f t="shared" si="31"/>
        <v>195839.99999999997</v>
      </c>
    </row>
    <row r="106" spans="1:13">
      <c r="A106">
        <v>100</v>
      </c>
      <c r="B106" s="16">
        <f t="shared" ref="B106:K106" si="32">B$98*$O16</f>
        <v>174912</v>
      </c>
      <c r="C106" s="17">
        <f t="shared" si="32"/>
        <v>244876.80000000002</v>
      </c>
      <c r="D106" s="16">
        <f t="shared" si="32"/>
        <v>209894.40000000002</v>
      </c>
      <c r="E106" s="17">
        <f t="shared" si="32"/>
        <v>279859.20000000001</v>
      </c>
      <c r="F106" s="16">
        <f t="shared" si="32"/>
        <v>174912</v>
      </c>
      <c r="G106" s="17">
        <f t="shared" si="32"/>
        <v>279859.20000000001</v>
      </c>
      <c r="H106" s="16">
        <f t="shared" si="32"/>
        <v>279859.20000000001</v>
      </c>
      <c r="I106" s="17">
        <f t="shared" si="32"/>
        <v>419788.80000000005</v>
      </c>
      <c r="J106" s="16">
        <f t="shared" si="32"/>
        <v>244876.80000000002</v>
      </c>
      <c r="K106" s="17">
        <f t="shared" si="32"/>
        <v>349824</v>
      </c>
    </row>
    <row r="107" spans="1:13">
      <c r="A107">
        <v>200</v>
      </c>
      <c r="B107" s="16">
        <f t="shared" ref="B107:K107" si="33">B$98*$O17</f>
        <v>309504</v>
      </c>
      <c r="C107" s="17">
        <f t="shared" si="33"/>
        <v>433305.60000000003</v>
      </c>
      <c r="D107" s="16">
        <f t="shared" si="33"/>
        <v>371404.80000000005</v>
      </c>
      <c r="E107" s="17">
        <f t="shared" si="33"/>
        <v>495206.39999999997</v>
      </c>
      <c r="F107" s="16">
        <f t="shared" si="33"/>
        <v>309504</v>
      </c>
      <c r="G107" s="17">
        <f t="shared" si="33"/>
        <v>495206.39999999997</v>
      </c>
      <c r="H107" s="16">
        <f t="shared" si="33"/>
        <v>495206.39999999997</v>
      </c>
      <c r="I107" s="17">
        <f t="shared" si="33"/>
        <v>742809.60000000009</v>
      </c>
      <c r="J107" s="16">
        <f t="shared" si="33"/>
        <v>433305.60000000003</v>
      </c>
      <c r="K107" s="17">
        <f t="shared" si="33"/>
        <v>619008</v>
      </c>
    </row>
    <row r="108" spans="1:13">
      <c r="A108">
        <v>400</v>
      </c>
      <c r="B108" s="18">
        <f t="shared" ref="B108:K108" si="34">B$98*$O18</f>
        <v>463487.99999999988</v>
      </c>
      <c r="C108" s="19">
        <f t="shared" si="34"/>
        <v>648883.19999999995</v>
      </c>
      <c r="D108" s="18">
        <f t="shared" si="34"/>
        <v>556185.59999999998</v>
      </c>
      <c r="E108" s="19">
        <f t="shared" si="34"/>
        <v>741580.79999999981</v>
      </c>
      <c r="F108" s="18">
        <f t="shared" si="34"/>
        <v>463487.99999999988</v>
      </c>
      <c r="G108" s="19">
        <f t="shared" si="34"/>
        <v>741580.79999999981</v>
      </c>
      <c r="H108" s="18">
        <f t="shared" si="34"/>
        <v>741580.79999999981</v>
      </c>
      <c r="I108" s="19">
        <f t="shared" si="34"/>
        <v>1112371.2</v>
      </c>
      <c r="J108" s="18">
        <f t="shared" si="34"/>
        <v>648883.19999999995</v>
      </c>
      <c r="K108" s="19">
        <f t="shared" si="34"/>
        <v>926975.99999999977</v>
      </c>
    </row>
  </sheetData>
  <phoneticPr fontId="6" type="noConversion"/>
  <pageMargins left="0.75000000000000011" right="0.75000000000000011" top="1" bottom="1" header="0.5" footer="0.5"/>
  <pageSetup scale="2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ProductDetail</vt:lpstr>
      <vt:lpstr>Pricing</vt:lpstr>
    </vt:vector>
  </TitlesOfParts>
  <Company>applications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me</dc:creator>
  <cp:lastModifiedBy>Darryl Howery</cp:lastModifiedBy>
  <cp:lastPrinted>2016-03-19T17:59:49Z</cp:lastPrinted>
  <dcterms:created xsi:type="dcterms:W3CDTF">2016-02-02T01:39:55Z</dcterms:created>
  <dcterms:modified xsi:type="dcterms:W3CDTF">2016-03-19T19:01:05Z</dcterms:modified>
</cp:coreProperties>
</file>